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netapp01\higher education analysis\HE Analysis\Analysis\UCAS\John\WP Publication\Production Process and Changes\New Tables\Restricted\"/>
    </mc:Choice>
  </mc:AlternateContent>
  <bookViews>
    <workbookView xWindow="0" yWindow="0" windowWidth="28800" windowHeight="12495"/>
  </bookViews>
  <sheets>
    <sheet name="Index" sheetId="5" r:id="rId1"/>
    <sheet name="Table 6" sheetId="6" r:id="rId2"/>
    <sheet name="Table 7" sheetId="7" r:id="rId3"/>
    <sheet name="Table 8" sheetId="8" r:id="rId4"/>
    <sheet name="Table 9" sheetId="9" r:id="rId5"/>
    <sheet name="Table 10 ROUND" sheetId="1" state="hidden" r:id="rId6"/>
    <sheet name="Table 11 ROUND" sheetId="2" state="hidden" r:id="rId7"/>
    <sheet name="Table 10" sheetId="3" r:id="rId8"/>
    <sheet name="Table 11" sheetId="4" r:id="rId9"/>
    <sheet name="Table 12" sheetId="10" r:id="rId10"/>
    <sheet name="Table 13ab" sheetId="11" r:id="rId11"/>
  </sheets>
  <definedNames>
    <definedName name="_xlnm.Print_Area" localSheetId="8">'Table 11'!$A$1:$AT$36</definedName>
    <definedName name="_xlnm.Print_Area" localSheetId="9">'Table 12'!$A$1:$I$44</definedName>
    <definedName name="_xlnm.Print_Area" localSheetId="2">'Table 7'!$A$1:$I$91</definedName>
    <definedName name="_xlnm.Print_Area" localSheetId="4">'Table 9'!$A$1:$I$36</definedName>
  </definedNames>
  <calcPr calcId="162913"/>
</workbook>
</file>

<file path=xl/calcChain.xml><?xml version="1.0" encoding="utf-8"?>
<calcChain xmlns="http://schemas.openxmlformats.org/spreadsheetml/2006/main">
  <c r="C6" i="4" l="1"/>
  <c r="AC13" i="4" s="1"/>
  <c r="C6" i="3"/>
  <c r="F32" i="3" s="1"/>
  <c r="H15" i="4" l="1"/>
  <c r="F12" i="4"/>
  <c r="W12" i="4"/>
  <c r="AN12" i="4"/>
  <c r="J18" i="4"/>
  <c r="M13" i="3"/>
  <c r="M17" i="3"/>
  <c r="B29" i="3"/>
  <c r="M23" i="3"/>
  <c r="U17" i="3"/>
  <c r="K27" i="3"/>
  <c r="I26" i="3"/>
  <c r="M15" i="3"/>
  <c r="M25" i="3"/>
  <c r="M19" i="3"/>
  <c r="U21" i="3"/>
  <c r="M21" i="3"/>
  <c r="K35" i="3"/>
  <c r="U15" i="3"/>
  <c r="D15" i="3"/>
  <c r="D17" i="3"/>
  <c r="D25" i="3"/>
  <c r="B27" i="3"/>
  <c r="Q14" i="3"/>
  <c r="H14" i="3"/>
  <c r="Q16" i="3"/>
  <c r="H16" i="3"/>
  <c r="Q18" i="3"/>
  <c r="H18" i="3"/>
  <c r="Q20" i="3"/>
  <c r="H20" i="3"/>
  <c r="Q22" i="3"/>
  <c r="H22" i="3"/>
  <c r="D21" i="3"/>
  <c r="D23" i="3"/>
  <c r="D13" i="3"/>
  <c r="D19" i="3"/>
  <c r="U23" i="3"/>
  <c r="U25" i="3"/>
  <c r="O30" i="3"/>
  <c r="S33" i="3"/>
  <c r="U13" i="3"/>
  <c r="U19" i="3"/>
  <c r="Q24" i="3"/>
  <c r="H24" i="3"/>
  <c r="H21" i="3"/>
  <c r="AE16" i="4"/>
  <c r="H12" i="4"/>
  <c r="AQ20" i="4"/>
  <c r="F36" i="3"/>
  <c r="O26" i="4"/>
  <c r="E13" i="3"/>
  <c r="N13" i="3"/>
  <c r="V13" i="3"/>
  <c r="I14" i="3"/>
  <c r="R14" i="3"/>
  <c r="E15" i="3"/>
  <c r="N15" i="3"/>
  <c r="V15" i="3"/>
  <c r="I16" i="3"/>
  <c r="R16" i="3"/>
  <c r="E17" i="3"/>
  <c r="N17" i="3"/>
  <c r="V17" i="3"/>
  <c r="I18" i="3"/>
  <c r="R18" i="3"/>
  <c r="E19" i="3"/>
  <c r="N19" i="3"/>
  <c r="V19" i="3"/>
  <c r="I20" i="3"/>
  <c r="R20" i="3"/>
  <c r="E21" i="3"/>
  <c r="N21" i="3"/>
  <c r="V21" i="3"/>
  <c r="I22" i="3"/>
  <c r="R22" i="3"/>
  <c r="E23" i="3"/>
  <c r="N23" i="3"/>
  <c r="V23" i="3"/>
  <c r="I24" i="3"/>
  <c r="R24" i="3"/>
  <c r="E25" i="3"/>
  <c r="N25" i="3"/>
  <c r="V25" i="3"/>
  <c r="K26" i="3"/>
  <c r="O27" i="3"/>
  <c r="F29" i="3"/>
  <c r="S30" i="3"/>
  <c r="K32" i="3"/>
  <c r="B34" i="3"/>
  <c r="O35" i="3"/>
  <c r="H13" i="3"/>
  <c r="Q13" i="3"/>
  <c r="D14" i="3"/>
  <c r="M14" i="3"/>
  <c r="U14" i="3"/>
  <c r="H15" i="3"/>
  <c r="Q15" i="3"/>
  <c r="D16" i="3"/>
  <c r="M16" i="3"/>
  <c r="U16" i="3"/>
  <c r="H17" i="3"/>
  <c r="Q17" i="3"/>
  <c r="D18" i="3"/>
  <c r="M18" i="3"/>
  <c r="U18" i="3"/>
  <c r="H19" i="3"/>
  <c r="Q19" i="3"/>
  <c r="D20" i="3"/>
  <c r="M20" i="3"/>
  <c r="U20" i="3"/>
  <c r="D22" i="3"/>
  <c r="M22" i="3"/>
  <c r="U22" i="3"/>
  <c r="H23" i="3"/>
  <c r="Q23" i="3"/>
  <c r="D24" i="3"/>
  <c r="M24" i="3"/>
  <c r="U24" i="3"/>
  <c r="H25" i="3"/>
  <c r="Q25" i="3"/>
  <c r="D26" i="3"/>
  <c r="O26" i="3"/>
  <c r="F28" i="3"/>
  <c r="S29" i="3"/>
  <c r="K31" i="3"/>
  <c r="B33" i="3"/>
  <c r="O34" i="3"/>
  <c r="V36" i="3"/>
  <c r="R36" i="3"/>
  <c r="N36" i="3"/>
  <c r="I36" i="3"/>
  <c r="E36" i="3"/>
  <c r="V35" i="3"/>
  <c r="R35" i="3"/>
  <c r="N35" i="3"/>
  <c r="I35" i="3"/>
  <c r="E35" i="3"/>
  <c r="V34" i="3"/>
  <c r="R34" i="3"/>
  <c r="N34" i="3"/>
  <c r="I34" i="3"/>
  <c r="E34" i="3"/>
  <c r="V33" i="3"/>
  <c r="R33" i="3"/>
  <c r="N33" i="3"/>
  <c r="I33" i="3"/>
  <c r="E33" i="3"/>
  <c r="V32" i="3"/>
  <c r="R32" i="3"/>
  <c r="N32" i="3"/>
  <c r="I32" i="3"/>
  <c r="E32" i="3"/>
  <c r="V31" i="3"/>
  <c r="R31" i="3"/>
  <c r="N31" i="3"/>
  <c r="I31" i="3"/>
  <c r="E31" i="3"/>
  <c r="V30" i="3"/>
  <c r="R30" i="3"/>
  <c r="N30" i="3"/>
  <c r="I30" i="3"/>
  <c r="E30" i="3"/>
  <c r="V29" i="3"/>
  <c r="R29" i="3"/>
  <c r="N29" i="3"/>
  <c r="I29" i="3"/>
  <c r="E29" i="3"/>
  <c r="V28" i="3"/>
  <c r="R28" i="3"/>
  <c r="N28" i="3"/>
  <c r="I28" i="3"/>
  <c r="E28" i="3"/>
  <c r="V27" i="3"/>
  <c r="R27" i="3"/>
  <c r="N27" i="3"/>
  <c r="I27" i="3"/>
  <c r="E27" i="3"/>
  <c r="V26" i="3"/>
  <c r="R26" i="3"/>
  <c r="U36" i="3"/>
  <c r="Q36" i="3"/>
  <c r="M36" i="3"/>
  <c r="H36" i="3"/>
  <c r="D36" i="3"/>
  <c r="U35" i="3"/>
  <c r="Q35" i="3"/>
  <c r="M35" i="3"/>
  <c r="H35" i="3"/>
  <c r="D35" i="3"/>
  <c r="U34" i="3"/>
  <c r="Q34" i="3"/>
  <c r="M34" i="3"/>
  <c r="H34" i="3"/>
  <c r="D34" i="3"/>
  <c r="U33" i="3"/>
  <c r="Q33" i="3"/>
  <c r="M33" i="3"/>
  <c r="H33" i="3"/>
  <c r="D33" i="3"/>
  <c r="U32" i="3"/>
  <c r="Q32" i="3"/>
  <c r="M32" i="3"/>
  <c r="H32" i="3"/>
  <c r="D32" i="3"/>
  <c r="U31" i="3"/>
  <c r="Q31" i="3"/>
  <c r="M31" i="3"/>
  <c r="H31" i="3"/>
  <c r="D31" i="3"/>
  <c r="U30" i="3"/>
  <c r="Q30" i="3"/>
  <c r="M30" i="3"/>
  <c r="H30" i="3"/>
  <c r="D30" i="3"/>
  <c r="U29" i="3"/>
  <c r="Q29" i="3"/>
  <c r="M29" i="3"/>
  <c r="H29" i="3"/>
  <c r="D29" i="3"/>
  <c r="U28" i="3"/>
  <c r="Q28" i="3"/>
  <c r="M28" i="3"/>
  <c r="H28" i="3"/>
  <c r="D28" i="3"/>
  <c r="U27" i="3"/>
  <c r="Q27" i="3"/>
  <c r="M27" i="3"/>
  <c r="H27" i="3"/>
  <c r="D27" i="3"/>
  <c r="U26" i="3"/>
  <c r="Q26" i="3"/>
  <c r="T36" i="3"/>
  <c r="P36" i="3"/>
  <c r="L36" i="3"/>
  <c r="G36" i="3"/>
  <c r="C36" i="3"/>
  <c r="T35" i="3"/>
  <c r="P35" i="3"/>
  <c r="L35" i="3"/>
  <c r="G35" i="3"/>
  <c r="C35" i="3"/>
  <c r="T34" i="3"/>
  <c r="P34" i="3"/>
  <c r="L34" i="3"/>
  <c r="G34" i="3"/>
  <c r="C34" i="3"/>
  <c r="T33" i="3"/>
  <c r="P33" i="3"/>
  <c r="L33" i="3"/>
  <c r="G33" i="3"/>
  <c r="C33" i="3"/>
  <c r="T32" i="3"/>
  <c r="P32" i="3"/>
  <c r="L32" i="3"/>
  <c r="G32" i="3"/>
  <c r="C32" i="3"/>
  <c r="T31" i="3"/>
  <c r="P31" i="3"/>
  <c r="L31" i="3"/>
  <c r="G31" i="3"/>
  <c r="C31" i="3"/>
  <c r="T30" i="3"/>
  <c r="P30" i="3"/>
  <c r="L30" i="3"/>
  <c r="G30" i="3"/>
  <c r="C30" i="3"/>
  <c r="T29" i="3"/>
  <c r="P29" i="3"/>
  <c r="L29" i="3"/>
  <c r="G29" i="3"/>
  <c r="C29" i="3"/>
  <c r="T28" i="3"/>
  <c r="P28" i="3"/>
  <c r="L28" i="3"/>
  <c r="G28" i="3"/>
  <c r="C28" i="3"/>
  <c r="T27" i="3"/>
  <c r="P27" i="3"/>
  <c r="L27" i="3"/>
  <c r="G27" i="3"/>
  <c r="C27" i="3"/>
  <c r="T26" i="3"/>
  <c r="P26" i="3"/>
  <c r="L26" i="3"/>
  <c r="G26" i="3"/>
  <c r="S36" i="3"/>
  <c r="B36" i="3"/>
  <c r="F35" i="3"/>
  <c r="K34" i="3"/>
  <c r="O33" i="3"/>
  <c r="S32" i="3"/>
  <c r="B32" i="3"/>
  <c r="F31" i="3"/>
  <c r="K30" i="3"/>
  <c r="O29" i="3"/>
  <c r="S28" i="3"/>
  <c r="B28" i="3"/>
  <c r="F27" i="3"/>
  <c r="N26" i="3"/>
  <c r="H26" i="3"/>
  <c r="C26" i="3"/>
  <c r="T25" i="3"/>
  <c r="P25" i="3"/>
  <c r="L25" i="3"/>
  <c r="G25" i="3"/>
  <c r="C25" i="3"/>
  <c r="T24" i="3"/>
  <c r="P24" i="3"/>
  <c r="L24" i="3"/>
  <c r="G24" i="3"/>
  <c r="C24" i="3"/>
  <c r="T23" i="3"/>
  <c r="P23" i="3"/>
  <c r="L23" i="3"/>
  <c r="G23" i="3"/>
  <c r="C23" i="3"/>
  <c r="T22" i="3"/>
  <c r="P22" i="3"/>
  <c r="L22" i="3"/>
  <c r="G22" i="3"/>
  <c r="C22" i="3"/>
  <c r="T21" i="3"/>
  <c r="P21" i="3"/>
  <c r="L21" i="3"/>
  <c r="G21" i="3"/>
  <c r="C21" i="3"/>
  <c r="T20" i="3"/>
  <c r="P20" i="3"/>
  <c r="L20" i="3"/>
  <c r="G20" i="3"/>
  <c r="C20" i="3"/>
  <c r="T19" i="3"/>
  <c r="P19" i="3"/>
  <c r="L19" i="3"/>
  <c r="G19" i="3"/>
  <c r="C19" i="3"/>
  <c r="T18" i="3"/>
  <c r="P18" i="3"/>
  <c r="L18" i="3"/>
  <c r="G18" i="3"/>
  <c r="C18" i="3"/>
  <c r="T17" i="3"/>
  <c r="P17" i="3"/>
  <c r="L17" i="3"/>
  <c r="G17" i="3"/>
  <c r="C17" i="3"/>
  <c r="T16" i="3"/>
  <c r="P16" i="3"/>
  <c r="L16" i="3"/>
  <c r="G16" i="3"/>
  <c r="C16" i="3"/>
  <c r="T15" i="3"/>
  <c r="P15" i="3"/>
  <c r="L15" i="3"/>
  <c r="G15" i="3"/>
  <c r="C15" i="3"/>
  <c r="T14" i="3"/>
  <c r="P14" i="3"/>
  <c r="L14" i="3"/>
  <c r="G14" i="3"/>
  <c r="C14" i="3"/>
  <c r="T13" i="3"/>
  <c r="P13" i="3"/>
  <c r="L13" i="3"/>
  <c r="G13" i="3"/>
  <c r="C13" i="3"/>
  <c r="O36" i="3"/>
  <c r="S35" i="3"/>
  <c r="B35" i="3"/>
  <c r="F34" i="3"/>
  <c r="K33" i="3"/>
  <c r="O32" i="3"/>
  <c r="S31" i="3"/>
  <c r="B31" i="3"/>
  <c r="F30" i="3"/>
  <c r="K29" i="3"/>
  <c r="O28" i="3"/>
  <c r="S27" i="3"/>
  <c r="M26" i="3"/>
  <c r="F26" i="3"/>
  <c r="B26" i="3"/>
  <c r="S25" i="3"/>
  <c r="O25" i="3"/>
  <c r="K25" i="3"/>
  <c r="F25" i="3"/>
  <c r="B25" i="3"/>
  <c r="S24" i="3"/>
  <c r="O24" i="3"/>
  <c r="K24" i="3"/>
  <c r="F24" i="3"/>
  <c r="B24" i="3"/>
  <c r="S23" i="3"/>
  <c r="O23" i="3"/>
  <c r="K23" i="3"/>
  <c r="F23" i="3"/>
  <c r="B23" i="3"/>
  <c r="S22" i="3"/>
  <c r="O22" i="3"/>
  <c r="K22" i="3"/>
  <c r="F22" i="3"/>
  <c r="B22" i="3"/>
  <c r="S21" i="3"/>
  <c r="O21" i="3"/>
  <c r="K21" i="3"/>
  <c r="F21" i="3"/>
  <c r="B21" i="3"/>
  <c r="S20" i="3"/>
  <c r="O20" i="3"/>
  <c r="K20" i="3"/>
  <c r="F20" i="3"/>
  <c r="B20" i="3"/>
  <c r="S19" i="3"/>
  <c r="O19" i="3"/>
  <c r="K19" i="3"/>
  <c r="F19" i="3"/>
  <c r="B19" i="3"/>
  <c r="S18" i="3"/>
  <c r="O18" i="3"/>
  <c r="K18" i="3"/>
  <c r="F18" i="3"/>
  <c r="B18" i="3"/>
  <c r="S17" i="3"/>
  <c r="O17" i="3"/>
  <c r="K17" i="3"/>
  <c r="F17" i="3"/>
  <c r="B17" i="3"/>
  <c r="S16" i="3"/>
  <c r="O16" i="3"/>
  <c r="K16" i="3"/>
  <c r="F16" i="3"/>
  <c r="B16" i="3"/>
  <c r="S15" i="3"/>
  <c r="O15" i="3"/>
  <c r="K15" i="3"/>
  <c r="F15" i="3"/>
  <c r="B15" i="3"/>
  <c r="S14" i="3"/>
  <c r="O14" i="3"/>
  <c r="K14" i="3"/>
  <c r="F14" i="3"/>
  <c r="B14" i="3"/>
  <c r="S13" i="3"/>
  <c r="O13" i="3"/>
  <c r="K13" i="3"/>
  <c r="F13" i="3"/>
  <c r="B13" i="3"/>
  <c r="I13" i="3"/>
  <c r="R13" i="3"/>
  <c r="E14" i="3"/>
  <c r="N14" i="3"/>
  <c r="V14" i="3"/>
  <c r="I15" i="3"/>
  <c r="R15" i="3"/>
  <c r="E16" i="3"/>
  <c r="N16" i="3"/>
  <c r="V16" i="3"/>
  <c r="I17" i="3"/>
  <c r="R17" i="3"/>
  <c r="E18" i="3"/>
  <c r="N18" i="3"/>
  <c r="V18" i="3"/>
  <c r="I19" i="3"/>
  <c r="R19" i="3"/>
  <c r="E20" i="3"/>
  <c r="N20" i="3"/>
  <c r="V20" i="3"/>
  <c r="I21" i="3"/>
  <c r="R21" i="3"/>
  <c r="E22" i="3"/>
  <c r="N22" i="3"/>
  <c r="V22" i="3"/>
  <c r="I23" i="3"/>
  <c r="R23" i="3"/>
  <c r="E24" i="3"/>
  <c r="N24" i="3"/>
  <c r="V24" i="3"/>
  <c r="I25" i="3"/>
  <c r="R25" i="3"/>
  <c r="E26" i="3"/>
  <c r="S26" i="3"/>
  <c r="K28" i="3"/>
  <c r="B30" i="3"/>
  <c r="O31" i="3"/>
  <c r="F33" i="3"/>
  <c r="S34" i="3"/>
  <c r="K36" i="3"/>
  <c r="J12" i="4"/>
  <c r="AA12" i="4"/>
  <c r="AR12" i="4"/>
  <c r="AT13" i="4"/>
  <c r="Y15" i="4"/>
  <c r="D17" i="4"/>
  <c r="AA18" i="4"/>
  <c r="G24" i="4"/>
  <c r="N12" i="4"/>
  <c r="AE12" i="4"/>
  <c r="D13" i="4"/>
  <c r="S14" i="4"/>
  <c r="AP15" i="4"/>
  <c r="U17" i="4"/>
  <c r="AS18" i="4"/>
  <c r="AE30" i="4"/>
  <c r="AA30" i="4"/>
  <c r="W30" i="4"/>
  <c r="S30" i="4"/>
  <c r="N30" i="4"/>
  <c r="J30" i="4"/>
  <c r="F30" i="4"/>
  <c r="AE29" i="4"/>
  <c r="AA29" i="4"/>
  <c r="W29" i="4"/>
  <c r="S29" i="4"/>
  <c r="N29" i="4"/>
  <c r="J29" i="4"/>
  <c r="F29" i="4"/>
  <c r="AE28" i="4"/>
  <c r="AA28" i="4"/>
  <c r="W28" i="4"/>
  <c r="S28" i="4"/>
  <c r="N28" i="4"/>
  <c r="J28" i="4"/>
  <c r="F28" i="4"/>
  <c r="AE27" i="4"/>
  <c r="AA27" i="4"/>
  <c r="W27" i="4"/>
  <c r="S27" i="4"/>
  <c r="N27" i="4"/>
  <c r="J27" i="4"/>
  <c r="F27" i="4"/>
  <c r="AE26" i="4"/>
  <c r="AA26" i="4"/>
  <c r="W26" i="4"/>
  <c r="S26" i="4"/>
  <c r="N26" i="4"/>
  <c r="J26" i="4"/>
  <c r="F26" i="4"/>
  <c r="AE25" i="4"/>
  <c r="AA25" i="4"/>
  <c r="W25" i="4"/>
  <c r="S25" i="4"/>
  <c r="N25" i="4"/>
  <c r="J25" i="4"/>
  <c r="F25" i="4"/>
  <c r="AE24" i="4"/>
  <c r="AA24" i="4"/>
  <c r="W24" i="4"/>
  <c r="S24" i="4"/>
  <c r="N24" i="4"/>
  <c r="J24" i="4"/>
  <c r="F24" i="4"/>
  <c r="AE23" i="4"/>
  <c r="AA23" i="4"/>
  <c r="W23" i="4"/>
  <c r="S23" i="4"/>
  <c r="N23" i="4"/>
  <c r="J23" i="4"/>
  <c r="F23" i="4"/>
  <c r="AE22" i="4"/>
  <c r="AA22" i="4"/>
  <c r="W22" i="4"/>
  <c r="S22" i="4"/>
  <c r="N22" i="4"/>
  <c r="J22" i="4"/>
  <c r="F22" i="4"/>
  <c r="AT20" i="4"/>
  <c r="AP20" i="4"/>
  <c r="AL20" i="4"/>
  <c r="AH20" i="4"/>
  <c r="AC20" i="4"/>
  <c r="Y20" i="4"/>
  <c r="U20" i="4"/>
  <c r="P20" i="4"/>
  <c r="L20" i="4"/>
  <c r="H20" i="4"/>
  <c r="D20" i="4"/>
  <c r="AD30" i="4"/>
  <c r="Z30" i="4"/>
  <c r="V30" i="4"/>
  <c r="R30" i="4"/>
  <c r="M30" i="4"/>
  <c r="I30" i="4"/>
  <c r="E30" i="4"/>
  <c r="AD29" i="4"/>
  <c r="Z29" i="4"/>
  <c r="V29" i="4"/>
  <c r="R29" i="4"/>
  <c r="M29" i="4"/>
  <c r="I29" i="4"/>
  <c r="E29" i="4"/>
  <c r="AD28" i="4"/>
  <c r="Z28" i="4"/>
  <c r="V28" i="4"/>
  <c r="R28" i="4"/>
  <c r="M28" i="4"/>
  <c r="I28" i="4"/>
  <c r="E28" i="4"/>
  <c r="AD27" i="4"/>
  <c r="Z27" i="4"/>
  <c r="V27" i="4"/>
  <c r="R27" i="4"/>
  <c r="M27" i="4"/>
  <c r="I27" i="4"/>
  <c r="E27" i="4"/>
  <c r="AD26" i="4"/>
  <c r="Z26" i="4"/>
  <c r="V26" i="4"/>
  <c r="R26" i="4"/>
  <c r="M26" i="4"/>
  <c r="I26" i="4"/>
  <c r="E26" i="4"/>
  <c r="AD25" i="4"/>
  <c r="Z25" i="4"/>
  <c r="V25" i="4"/>
  <c r="R25" i="4"/>
  <c r="M25" i="4"/>
  <c r="I25" i="4"/>
  <c r="E25" i="4"/>
  <c r="AD24" i="4"/>
  <c r="Z24" i="4"/>
  <c r="V24" i="4"/>
  <c r="R24" i="4"/>
  <c r="M24" i="4"/>
  <c r="I24" i="4"/>
  <c r="E24" i="4"/>
  <c r="AD23" i="4"/>
  <c r="Z23" i="4"/>
  <c r="V23" i="4"/>
  <c r="R23" i="4"/>
  <c r="M23" i="4"/>
  <c r="I23" i="4"/>
  <c r="E23" i="4"/>
  <c r="AD22" i="4"/>
  <c r="Z22" i="4"/>
  <c r="V22" i="4"/>
  <c r="R22" i="4"/>
  <c r="M22" i="4"/>
  <c r="I22" i="4"/>
  <c r="E22" i="4"/>
  <c r="AS20" i="4"/>
  <c r="AO20" i="4"/>
  <c r="AK20" i="4"/>
  <c r="AG20" i="4"/>
  <c r="AB20" i="4"/>
  <c r="X20" i="4"/>
  <c r="T20" i="4"/>
  <c r="O20" i="4"/>
  <c r="K20" i="4"/>
  <c r="G20" i="4"/>
  <c r="C20" i="4"/>
  <c r="AQ19" i="4"/>
  <c r="AM19" i="4"/>
  <c r="AI19" i="4"/>
  <c r="AD19" i="4"/>
  <c r="Z19" i="4"/>
  <c r="V19" i="4"/>
  <c r="R19" i="4"/>
  <c r="M19" i="4"/>
  <c r="I19" i="4"/>
  <c r="E19" i="4"/>
  <c r="AC30" i="4"/>
  <c r="Y30" i="4"/>
  <c r="U30" i="4"/>
  <c r="P30" i="4"/>
  <c r="L30" i="4"/>
  <c r="H30" i="4"/>
  <c r="D30" i="4"/>
  <c r="AC29" i="4"/>
  <c r="Y29" i="4"/>
  <c r="U29" i="4"/>
  <c r="P29" i="4"/>
  <c r="L29" i="4"/>
  <c r="H29" i="4"/>
  <c r="D29" i="4"/>
  <c r="AC28" i="4"/>
  <c r="Y28" i="4"/>
  <c r="U28" i="4"/>
  <c r="P28" i="4"/>
  <c r="L28" i="4"/>
  <c r="H28" i="4"/>
  <c r="D28" i="4"/>
  <c r="AC27" i="4"/>
  <c r="Y27" i="4"/>
  <c r="U27" i="4"/>
  <c r="P27" i="4"/>
  <c r="L27" i="4"/>
  <c r="H27" i="4"/>
  <c r="D27" i="4"/>
  <c r="AC26" i="4"/>
  <c r="Y26" i="4"/>
  <c r="U26" i="4"/>
  <c r="P26" i="4"/>
  <c r="L26" i="4"/>
  <c r="H26" i="4"/>
  <c r="D26" i="4"/>
  <c r="AC25" i="4"/>
  <c r="Y25" i="4"/>
  <c r="U25" i="4"/>
  <c r="P25" i="4"/>
  <c r="L25" i="4"/>
  <c r="H25" i="4"/>
  <c r="D25" i="4"/>
  <c r="AC24" i="4"/>
  <c r="Y24" i="4"/>
  <c r="U24" i="4"/>
  <c r="P24" i="4"/>
  <c r="L24" i="4"/>
  <c r="H24" i="4"/>
  <c r="D24" i="4"/>
  <c r="AC23" i="4"/>
  <c r="Y23" i="4"/>
  <c r="U23" i="4"/>
  <c r="P23" i="4"/>
  <c r="L23" i="4"/>
  <c r="H23" i="4"/>
  <c r="D23" i="4"/>
  <c r="AC22" i="4"/>
  <c r="Y22" i="4"/>
  <c r="U22" i="4"/>
  <c r="P22" i="4"/>
  <c r="L22" i="4"/>
  <c r="H22" i="4"/>
  <c r="D22" i="4"/>
  <c r="AR20" i="4"/>
  <c r="AN20" i="4"/>
  <c r="AJ20" i="4"/>
  <c r="AE20" i="4"/>
  <c r="AA20" i="4"/>
  <c r="W20" i="4"/>
  <c r="S20" i="4"/>
  <c r="N20" i="4"/>
  <c r="J20" i="4"/>
  <c r="F20" i="4"/>
  <c r="AT19" i="4"/>
  <c r="AP19" i="4"/>
  <c r="AL19" i="4"/>
  <c r="AH19" i="4"/>
  <c r="AC19" i="4"/>
  <c r="Y19" i="4"/>
  <c r="U19" i="4"/>
  <c r="P19" i="4"/>
  <c r="L19" i="4"/>
  <c r="H19" i="4"/>
  <c r="D19" i="4"/>
  <c r="AR18" i="4"/>
  <c r="AB30" i="4"/>
  <c r="K30" i="4"/>
  <c r="X29" i="4"/>
  <c r="G29" i="4"/>
  <c r="T28" i="4"/>
  <c r="C28" i="4"/>
  <c r="O27" i="4"/>
  <c r="AB26" i="4"/>
  <c r="K26" i="4"/>
  <c r="X25" i="4"/>
  <c r="G25" i="4"/>
  <c r="T24" i="4"/>
  <c r="C24" i="4"/>
  <c r="O23" i="4"/>
  <c r="AB22" i="4"/>
  <c r="K22" i="4"/>
  <c r="AM20" i="4"/>
  <c r="V20" i="4"/>
  <c r="E20" i="4"/>
  <c r="AN19" i="4"/>
  <c r="AE19" i="4"/>
  <c r="W19" i="4"/>
  <c r="N19" i="4"/>
  <c r="F19" i="4"/>
  <c r="AQ18" i="4"/>
  <c r="AM18" i="4"/>
  <c r="AI18" i="4"/>
  <c r="AD18" i="4"/>
  <c r="Z18" i="4"/>
  <c r="V18" i="4"/>
  <c r="R18" i="4"/>
  <c r="M18" i="4"/>
  <c r="I18" i="4"/>
  <c r="E18" i="4"/>
  <c r="AS17" i="4"/>
  <c r="AO17" i="4"/>
  <c r="AK17" i="4"/>
  <c r="AG17" i="4"/>
  <c r="AB17" i="4"/>
  <c r="X17" i="4"/>
  <c r="T17" i="4"/>
  <c r="O17" i="4"/>
  <c r="K17" i="4"/>
  <c r="G17" i="4"/>
  <c r="C17" i="4"/>
  <c r="AQ16" i="4"/>
  <c r="AM16" i="4"/>
  <c r="AI16" i="4"/>
  <c r="AD16" i="4"/>
  <c r="Z16" i="4"/>
  <c r="V16" i="4"/>
  <c r="R16" i="4"/>
  <c r="M16" i="4"/>
  <c r="I16" i="4"/>
  <c r="E16" i="4"/>
  <c r="AS15" i="4"/>
  <c r="AO15" i="4"/>
  <c r="AK15" i="4"/>
  <c r="AG15" i="4"/>
  <c r="AB15" i="4"/>
  <c r="X15" i="4"/>
  <c r="T15" i="4"/>
  <c r="O15" i="4"/>
  <c r="K15" i="4"/>
  <c r="G15" i="4"/>
  <c r="C15" i="4"/>
  <c r="AQ14" i="4"/>
  <c r="AM14" i="4"/>
  <c r="AI14" i="4"/>
  <c r="AD14" i="4"/>
  <c r="Z14" i="4"/>
  <c r="V14" i="4"/>
  <c r="R14" i="4"/>
  <c r="M14" i="4"/>
  <c r="I14" i="4"/>
  <c r="E14" i="4"/>
  <c r="AS13" i="4"/>
  <c r="AO13" i="4"/>
  <c r="AK13" i="4"/>
  <c r="AG13" i="4"/>
  <c r="AB13" i="4"/>
  <c r="X13" i="4"/>
  <c r="T13" i="4"/>
  <c r="O13" i="4"/>
  <c r="K13" i="4"/>
  <c r="X30" i="4"/>
  <c r="G30" i="4"/>
  <c r="T29" i="4"/>
  <c r="C29" i="4"/>
  <c r="O28" i="4"/>
  <c r="AB27" i="4"/>
  <c r="K27" i="4"/>
  <c r="X26" i="4"/>
  <c r="G26" i="4"/>
  <c r="T25" i="4"/>
  <c r="C25" i="4"/>
  <c r="O24" i="4"/>
  <c r="AB23" i="4"/>
  <c r="K23" i="4"/>
  <c r="X22" i="4"/>
  <c r="G22" i="4"/>
  <c r="AI20" i="4"/>
  <c r="R20" i="4"/>
  <c r="AS19" i="4"/>
  <c r="AK19" i="4"/>
  <c r="AB19" i="4"/>
  <c r="T19" i="4"/>
  <c r="K19" i="4"/>
  <c r="C19" i="4"/>
  <c r="AP18" i="4"/>
  <c r="AL18" i="4"/>
  <c r="AH18" i="4"/>
  <c r="AC18" i="4"/>
  <c r="Y18" i="4"/>
  <c r="U18" i="4"/>
  <c r="P18" i="4"/>
  <c r="L18" i="4"/>
  <c r="H18" i="4"/>
  <c r="D18" i="4"/>
  <c r="AR17" i="4"/>
  <c r="AN17" i="4"/>
  <c r="AJ17" i="4"/>
  <c r="AE17" i="4"/>
  <c r="AA17" i="4"/>
  <c r="W17" i="4"/>
  <c r="S17" i="4"/>
  <c r="N17" i="4"/>
  <c r="J17" i="4"/>
  <c r="F17" i="4"/>
  <c r="AT16" i="4"/>
  <c r="AP16" i="4"/>
  <c r="AL16" i="4"/>
  <c r="AH16" i="4"/>
  <c r="AC16" i="4"/>
  <c r="Y16" i="4"/>
  <c r="U16" i="4"/>
  <c r="P16" i="4"/>
  <c r="L16" i="4"/>
  <c r="H16" i="4"/>
  <c r="D16" i="4"/>
  <c r="AR15" i="4"/>
  <c r="AN15" i="4"/>
  <c r="AJ15" i="4"/>
  <c r="AE15" i="4"/>
  <c r="AA15" i="4"/>
  <c r="W15" i="4"/>
  <c r="S15" i="4"/>
  <c r="N15" i="4"/>
  <c r="J15" i="4"/>
  <c r="F15" i="4"/>
  <c r="AT14" i="4"/>
  <c r="AP14" i="4"/>
  <c r="AL14" i="4"/>
  <c r="AH14" i="4"/>
  <c r="AC14" i="4"/>
  <c r="Y14" i="4"/>
  <c r="U14" i="4"/>
  <c r="P14" i="4"/>
  <c r="L14" i="4"/>
  <c r="H14" i="4"/>
  <c r="D14" i="4"/>
  <c r="AR13" i="4"/>
  <c r="AN13" i="4"/>
  <c r="AJ13" i="4"/>
  <c r="AE13" i="4"/>
  <c r="AA13" i="4"/>
  <c r="W13" i="4"/>
  <c r="S13" i="4"/>
  <c r="N13" i="4"/>
  <c r="J13" i="4"/>
  <c r="T30" i="4"/>
  <c r="C30" i="4"/>
  <c r="O29" i="4"/>
  <c r="AB28" i="4"/>
  <c r="K28" i="4"/>
  <c r="X27" i="4"/>
  <c r="G27" i="4"/>
  <c r="T26" i="4"/>
  <c r="C26" i="4"/>
  <c r="O25" i="4"/>
  <c r="AB24" i="4"/>
  <c r="K24" i="4"/>
  <c r="X23" i="4"/>
  <c r="G23" i="4"/>
  <c r="T22" i="4"/>
  <c r="C22" i="4"/>
  <c r="AD20" i="4"/>
  <c r="M20" i="4"/>
  <c r="AR19" i="4"/>
  <c r="AJ19" i="4"/>
  <c r="AA19" i="4"/>
  <c r="S19" i="4"/>
  <c r="J19" i="4"/>
  <c r="AT18" i="4"/>
  <c r="AO18" i="4"/>
  <c r="AK18" i="4"/>
  <c r="AG18" i="4"/>
  <c r="AB18" i="4"/>
  <c r="X18" i="4"/>
  <c r="T18" i="4"/>
  <c r="O18" i="4"/>
  <c r="K18" i="4"/>
  <c r="G18" i="4"/>
  <c r="C18" i="4"/>
  <c r="AQ17" i="4"/>
  <c r="AM17" i="4"/>
  <c r="AI17" i="4"/>
  <c r="AD17" i="4"/>
  <c r="Z17" i="4"/>
  <c r="V17" i="4"/>
  <c r="R17" i="4"/>
  <c r="M17" i="4"/>
  <c r="I17" i="4"/>
  <c r="E17" i="4"/>
  <c r="AS16" i="4"/>
  <c r="AO16" i="4"/>
  <c r="AK16" i="4"/>
  <c r="AG16" i="4"/>
  <c r="AB16" i="4"/>
  <c r="X16" i="4"/>
  <c r="T16" i="4"/>
  <c r="O16" i="4"/>
  <c r="K16" i="4"/>
  <c r="G16" i="4"/>
  <c r="C16" i="4"/>
  <c r="AQ15" i="4"/>
  <c r="AM15" i="4"/>
  <c r="AI15" i="4"/>
  <c r="AD15" i="4"/>
  <c r="Z15" i="4"/>
  <c r="V15" i="4"/>
  <c r="R15" i="4"/>
  <c r="M15" i="4"/>
  <c r="I15" i="4"/>
  <c r="E15" i="4"/>
  <c r="AS14" i="4"/>
  <c r="AO14" i="4"/>
  <c r="AK14" i="4"/>
  <c r="AG14" i="4"/>
  <c r="AB14" i="4"/>
  <c r="X14" i="4"/>
  <c r="T14" i="4"/>
  <c r="O14" i="4"/>
  <c r="K14" i="4"/>
  <c r="G14" i="4"/>
  <c r="C14" i="4"/>
  <c r="AQ13" i="4"/>
  <c r="AM13" i="4"/>
  <c r="AI13" i="4"/>
  <c r="AD13" i="4"/>
  <c r="Z13" i="4"/>
  <c r="V13" i="4"/>
  <c r="R13" i="4"/>
  <c r="M13" i="4"/>
  <c r="I13" i="4"/>
  <c r="E13" i="4"/>
  <c r="O30" i="4"/>
  <c r="G28" i="4"/>
  <c r="AB25" i="4"/>
  <c r="T23" i="4"/>
  <c r="Z20" i="4"/>
  <c r="X19" i="4"/>
  <c r="AN18" i="4"/>
  <c r="W18" i="4"/>
  <c r="F18" i="4"/>
  <c r="AH17" i="4"/>
  <c r="P17" i="4"/>
  <c r="AR16" i="4"/>
  <c r="AA16" i="4"/>
  <c r="J16" i="4"/>
  <c r="AL15" i="4"/>
  <c r="U15" i="4"/>
  <c r="D15" i="4"/>
  <c r="AE14" i="4"/>
  <c r="N14" i="4"/>
  <c r="AP13" i="4"/>
  <c r="Y13" i="4"/>
  <c r="H13" i="4"/>
  <c r="C13" i="4"/>
  <c r="AQ12" i="4"/>
  <c r="AM12" i="4"/>
  <c r="AI12" i="4"/>
  <c r="AD12" i="4"/>
  <c r="Z12" i="4"/>
  <c r="V12" i="4"/>
  <c r="R12" i="4"/>
  <c r="M12" i="4"/>
  <c r="I12" i="4"/>
  <c r="E12" i="4"/>
  <c r="AB29" i="4"/>
  <c r="T27" i="4"/>
  <c r="K25" i="4"/>
  <c r="C23" i="4"/>
  <c r="I20" i="4"/>
  <c r="O19" i="4"/>
  <c r="AJ18" i="4"/>
  <c r="S18" i="4"/>
  <c r="AT17" i="4"/>
  <c r="AC17" i="4"/>
  <c r="L17" i="4"/>
  <c r="AN16" i="4"/>
  <c r="W16" i="4"/>
  <c r="F16" i="4"/>
  <c r="AH15" i="4"/>
  <c r="P15" i="4"/>
  <c r="AR14" i="4"/>
  <c r="AA14" i="4"/>
  <c r="J14" i="4"/>
  <c r="AL13" i="4"/>
  <c r="U13" i="4"/>
  <c r="G13" i="4"/>
  <c r="AT12" i="4"/>
  <c r="AP12" i="4"/>
  <c r="AL12" i="4"/>
  <c r="AH12" i="4"/>
  <c r="AC12" i="4"/>
  <c r="Y12" i="4"/>
  <c r="U12" i="4"/>
  <c r="P12" i="4"/>
  <c r="L12" i="4"/>
  <c r="D12" i="4"/>
  <c r="K29" i="4"/>
  <c r="C27" i="4"/>
  <c r="X24" i="4"/>
  <c r="O22" i="4"/>
  <c r="AO19" i="4"/>
  <c r="G19" i="4"/>
  <c r="AE18" i="4"/>
  <c r="N18" i="4"/>
  <c r="AP17" i="4"/>
  <c r="Y17" i="4"/>
  <c r="H17" i="4"/>
  <c r="AJ16" i="4"/>
  <c r="S16" i="4"/>
  <c r="AT15" i="4"/>
  <c r="AC15" i="4"/>
  <c r="L15" i="4"/>
  <c r="AN14" i="4"/>
  <c r="W14" i="4"/>
  <c r="F14" i="4"/>
  <c r="AH13" i="4"/>
  <c r="P13" i="4"/>
  <c r="F13" i="4"/>
  <c r="AS12" i="4"/>
  <c r="AO12" i="4"/>
  <c r="AK12" i="4"/>
  <c r="AG12" i="4"/>
  <c r="AB12" i="4"/>
  <c r="X12" i="4"/>
  <c r="T12" i="4"/>
  <c r="O12" i="4"/>
  <c r="K12" i="4"/>
  <c r="G12" i="4"/>
  <c r="C12" i="4"/>
  <c r="S12" i="4"/>
  <c r="AJ12" i="4"/>
  <c r="L13" i="4"/>
  <c r="AJ14" i="4"/>
  <c r="N16" i="4"/>
  <c r="AL17" i="4"/>
  <c r="AG19" i="4"/>
  <c r="X28" i="4"/>
  <c r="Q21" i="3" l="1"/>
</calcChain>
</file>

<file path=xl/sharedStrings.xml><?xml version="1.0" encoding="utf-8"?>
<sst xmlns="http://schemas.openxmlformats.org/spreadsheetml/2006/main" count="3376" uniqueCount="408">
  <si>
    <t>InHE</t>
  </si>
  <si>
    <t>MostSelective</t>
  </si>
  <si>
    <t>Characteristic</t>
  </si>
  <si>
    <t>HE</t>
  </si>
  <si>
    <t>All</t>
  </si>
  <si>
    <t>White - BritishFFSM</t>
  </si>
  <si>
    <t>White - BritishFNon-FSM</t>
  </si>
  <si>
    <t>White - BritishMFSM</t>
  </si>
  <si>
    <t>White - BritishMNon-FSM</t>
  </si>
  <si>
    <t>White - IrishFFSM</t>
  </si>
  <si>
    <t>White - IrishFNon-FSM</t>
  </si>
  <si>
    <t>White - IrishMFSM</t>
  </si>
  <si>
    <t>White - IrishMNon-FSM</t>
  </si>
  <si>
    <t>Traveller of Irish HeritageFFSM</t>
  </si>
  <si>
    <t>Traveller of Irish HeritageFNon-FSM</t>
  </si>
  <si>
    <t>Traveller of Irish HeritageMFSM</t>
  </si>
  <si>
    <t>Traveller of Irish HeritageMNon-FSM</t>
  </si>
  <si>
    <t>Gypsy / RomaFFSM</t>
  </si>
  <si>
    <t>Gypsy / RomaFNon-FSM</t>
  </si>
  <si>
    <t>Gypsy / RomaMFSM</t>
  </si>
  <si>
    <t>Gypsy / RomaMNon-FSM</t>
  </si>
  <si>
    <t>Any Other White BackgroundFFSM</t>
  </si>
  <si>
    <t>Any Other White BackgroundFNon-FSM</t>
  </si>
  <si>
    <t>Any Other White BackgroundMFSM</t>
  </si>
  <si>
    <t>Any Other White BackgroundMNon-FSM</t>
  </si>
  <si>
    <t>White and Black CaribbeanFFSM</t>
  </si>
  <si>
    <t>White and Black CaribbeanFNon-FSM</t>
  </si>
  <si>
    <t>White and Black CaribbeanMFSM</t>
  </si>
  <si>
    <t>White and Black CaribbeanMNon-FSM</t>
  </si>
  <si>
    <t>White and Black AfricanFFSM</t>
  </si>
  <si>
    <t>White and Black AfricanFNon-FSM</t>
  </si>
  <si>
    <t>White and Black AfricanMFSM</t>
  </si>
  <si>
    <t>White and Black AfricanMNon-FSM</t>
  </si>
  <si>
    <t>White and AsianFFSM</t>
  </si>
  <si>
    <t>White and AsianFNon-FSM</t>
  </si>
  <si>
    <t>White and AsianMFSM</t>
  </si>
  <si>
    <t>White and AsianMNon-FSM</t>
  </si>
  <si>
    <t>Any Other Mixed BackgroundFFSM</t>
  </si>
  <si>
    <t>Any Other Mixed BackgroundFNon-FSM</t>
  </si>
  <si>
    <t>Any Other Mixed BackgroundMFSM</t>
  </si>
  <si>
    <t>Any Other Mixed BackgroundMNon-FSM</t>
  </si>
  <si>
    <t>IndianFFSM</t>
  </si>
  <si>
    <t>IndianFNon-FSM</t>
  </si>
  <si>
    <t>IndianMFSM</t>
  </si>
  <si>
    <t>IndianMNon-FSM</t>
  </si>
  <si>
    <t>PakistaniFFSM</t>
  </si>
  <si>
    <t>PakistaniFNon-FSM</t>
  </si>
  <si>
    <t>PakistaniMFSM</t>
  </si>
  <si>
    <t>PakistaniMNon-FSM</t>
  </si>
  <si>
    <t>BangladeshiFFSM</t>
  </si>
  <si>
    <t>BangladeshiFNon-FSM</t>
  </si>
  <si>
    <t>BangladeshiMFSM</t>
  </si>
  <si>
    <t>BangladeshiMNon-FSM</t>
  </si>
  <si>
    <t>Any Other Asian BackgroundFFSM</t>
  </si>
  <si>
    <t>Any Other Asian BackgroundFNon-FSM</t>
  </si>
  <si>
    <t>Any Other Asian BackgroundMFSM</t>
  </si>
  <si>
    <t>Any Other Asian BackgroundMNon-FSM</t>
  </si>
  <si>
    <t>Black CaribbeanFFSM</t>
  </si>
  <si>
    <t>Black CaribbeanFNon-FSM</t>
  </si>
  <si>
    <t>Black CaribbeanMFSM</t>
  </si>
  <si>
    <t>Black CaribbeanMNon-FSM</t>
  </si>
  <si>
    <t>Black - AfricanFFSM</t>
  </si>
  <si>
    <t>Black - AfricanFNon-FSM</t>
  </si>
  <si>
    <t>Black - AfricanMFSM</t>
  </si>
  <si>
    <t>Black - AfricanMNon-FSM</t>
  </si>
  <si>
    <t>Any Other Black BackgroundFFSM</t>
  </si>
  <si>
    <t>Any Other Black BackgroundFNon-FSM</t>
  </si>
  <si>
    <t>Any Other Black BackgroundMFSM</t>
  </si>
  <si>
    <t>Any Other Black BackgroundMNon-FSM</t>
  </si>
  <si>
    <t>ChineseFFSM</t>
  </si>
  <si>
    <t>ChineseFNon-FSM</t>
  </si>
  <si>
    <t>ChineseMFSM</t>
  </si>
  <si>
    <t>ChineseMNon-FSM</t>
  </si>
  <si>
    <t>Any Other Ethnic GroupFFSM</t>
  </si>
  <si>
    <t>Any Other Ethnic GroupFNon-FSM</t>
  </si>
  <si>
    <t>Any Other Ethnic GroupMFSM</t>
  </si>
  <si>
    <t>Any Other Ethnic GroupMNon-FSM</t>
  </si>
  <si>
    <t>UnknownFFSM</t>
  </si>
  <si>
    <t>UnknownFNon-FSM</t>
  </si>
  <si>
    <t>UnknownMFSM</t>
  </si>
  <si>
    <t>UnknownMNon-FSM</t>
  </si>
  <si>
    <t>White</t>
  </si>
  <si>
    <t>Mixed</t>
  </si>
  <si>
    <t>Asian</t>
  </si>
  <si>
    <t>Black</t>
  </si>
  <si>
    <t>Chinese</t>
  </si>
  <si>
    <t>Any Other Ethnic Group</t>
  </si>
  <si>
    <t>Unknown</t>
  </si>
  <si>
    <t>FFSM</t>
  </si>
  <si>
    <t>FNon-FSM</t>
  </si>
  <si>
    <t>MFSM</t>
  </si>
  <si>
    <t>MNon-FSM</t>
  </si>
  <si>
    <t>WhiteFFSM</t>
  </si>
  <si>
    <t>WhiteFNon-FSM</t>
  </si>
  <si>
    <t>WhiteMFSM</t>
  </si>
  <si>
    <t>WhiteMNon-FSM</t>
  </si>
  <si>
    <t>MixedFFSM</t>
  </si>
  <si>
    <t>MixedFNon-FSM</t>
  </si>
  <si>
    <t>MixedMFSM</t>
  </si>
  <si>
    <t>MixedMNon-FSM</t>
  </si>
  <si>
    <t>AsianFFSM</t>
  </si>
  <si>
    <t>AsianFNon-FSM</t>
  </si>
  <si>
    <t>AsianMFSM</t>
  </si>
  <si>
    <t>AsianMNon-FSM</t>
  </si>
  <si>
    <t>BlackFFSM</t>
  </si>
  <si>
    <t>BlackFNon-FSM</t>
  </si>
  <si>
    <t>BlackMFSM</t>
  </si>
  <si>
    <t>BlackMNon-FSM</t>
  </si>
  <si>
    <t>TopThird</t>
  </si>
  <si>
    <t>FSMEthnicity</t>
  </si>
  <si>
    <t>E1200000101 WhiteFSM</t>
  </si>
  <si>
    <t>E1200000101 WhiteNon-FSM</t>
  </si>
  <si>
    <t>E1200000102 MixedFSM</t>
  </si>
  <si>
    <t>E1200000102 MixedNon-FSM</t>
  </si>
  <si>
    <t>E1200000103 AsianFSM</t>
  </si>
  <si>
    <t>E1200000103 AsianNon-FSM</t>
  </si>
  <si>
    <t>E1200000104 BlackFSM</t>
  </si>
  <si>
    <t>E1200000104 BlackNon-FSM</t>
  </si>
  <si>
    <t>E1200000105 ChineseFSM</t>
  </si>
  <si>
    <t>E1200000105 ChineseNon-FSM</t>
  </si>
  <si>
    <t>E1200000106 Any Other Ethnic GroupFSM</t>
  </si>
  <si>
    <t>E1200000106 Any Other Ethnic GroupNon-FSM</t>
  </si>
  <si>
    <t>E1200000107 UnknownFSM</t>
  </si>
  <si>
    <t>E1200000107 UnknownNon-FSM</t>
  </si>
  <si>
    <t>E1200000201 WhiteFSM</t>
  </si>
  <si>
    <t>E1200000201 WhiteNon-FSM</t>
  </si>
  <si>
    <t>E1200000202 MixedFSM</t>
  </si>
  <si>
    <t>E1200000202 MixedNon-FSM</t>
  </si>
  <si>
    <t>E1200000203 AsianFSM</t>
  </si>
  <si>
    <t>E1200000203 AsianNon-FSM</t>
  </si>
  <si>
    <t>E1200000204 BlackFSM</t>
  </si>
  <si>
    <t>E1200000204 BlackNon-FSM</t>
  </si>
  <si>
    <t>E1200000205 ChineseFSM</t>
  </si>
  <si>
    <t>E1200000205 ChineseNon-FSM</t>
  </si>
  <si>
    <t>E1200000206 Any Other Ethnic GroupFSM</t>
  </si>
  <si>
    <t>E1200000206 Any Other Ethnic GroupNon-FSM</t>
  </si>
  <si>
    <t>E1200000207 UnknownFSM</t>
  </si>
  <si>
    <t>E1200000207 UnknownNon-FSM</t>
  </si>
  <si>
    <t>E1200000301 WhiteFSM</t>
  </si>
  <si>
    <t>E1200000301 WhiteNon-FSM</t>
  </si>
  <si>
    <t>E1200000302 MixedFSM</t>
  </si>
  <si>
    <t>E1200000302 MixedNon-FSM</t>
  </si>
  <si>
    <t>E1200000303 AsianFSM</t>
  </si>
  <si>
    <t>E1200000303 AsianNon-FSM</t>
  </si>
  <si>
    <t>E1200000304 BlackFSM</t>
  </si>
  <si>
    <t>E1200000304 BlackNon-FSM</t>
  </si>
  <si>
    <t>E1200000305 ChineseFSM</t>
  </si>
  <si>
    <t>E1200000305 ChineseNon-FSM</t>
  </si>
  <si>
    <t>E1200000306 Any Other Ethnic GroupFSM</t>
  </si>
  <si>
    <t>E1200000306 Any Other Ethnic GroupNon-FSM</t>
  </si>
  <si>
    <t>E1200000307 UnknownFSM</t>
  </si>
  <si>
    <t>E1200000307 UnknownNon-FSM</t>
  </si>
  <si>
    <t>E1200000401 WhiteFSM</t>
  </si>
  <si>
    <t>E1200000401 WhiteNon-FSM</t>
  </si>
  <si>
    <t>E1200000402 MixedFSM</t>
  </si>
  <si>
    <t>E1200000402 MixedNon-FSM</t>
  </si>
  <si>
    <t>E1200000403 AsianFSM</t>
  </si>
  <si>
    <t>E1200000403 AsianNon-FSM</t>
  </si>
  <si>
    <t>E1200000404 BlackFSM</t>
  </si>
  <si>
    <t>E1200000404 BlackNon-FSM</t>
  </si>
  <si>
    <t>E1200000405 ChineseFSM</t>
  </si>
  <si>
    <t>E1200000405 ChineseNon-FSM</t>
  </si>
  <si>
    <t>E1200000406 Any Other Ethnic GroupFSM</t>
  </si>
  <si>
    <t>E1200000406 Any Other Ethnic GroupNon-FSM</t>
  </si>
  <si>
    <t>E1200000407 UnknownFSM</t>
  </si>
  <si>
    <t>E1200000407 UnknownNon-FSM</t>
  </si>
  <si>
    <t>E1200000501 WhiteFSM</t>
  </si>
  <si>
    <t>E1200000501 WhiteNon-FSM</t>
  </si>
  <si>
    <t>E1200000502 MixedFSM</t>
  </si>
  <si>
    <t>E1200000502 MixedNon-FSM</t>
  </si>
  <si>
    <t>E1200000503 AsianFSM</t>
  </si>
  <si>
    <t>E1200000503 AsianNon-FSM</t>
  </si>
  <si>
    <t>E1200000504 BlackFSM</t>
  </si>
  <si>
    <t>E1200000504 BlackNon-FSM</t>
  </si>
  <si>
    <t>E1200000505 ChineseFSM</t>
  </si>
  <si>
    <t>E1200000505 ChineseNon-FSM</t>
  </si>
  <si>
    <t>E1200000506 Any Other Ethnic GroupFSM</t>
  </si>
  <si>
    <t>E1200000506 Any Other Ethnic GroupNon-FSM</t>
  </si>
  <si>
    <t>E1200000507 UnknownFSM</t>
  </si>
  <si>
    <t>E1200000507 UnknownNon-FSM</t>
  </si>
  <si>
    <t>E1200000601 WhiteFSM</t>
  </si>
  <si>
    <t>E1200000601 WhiteNon-FSM</t>
  </si>
  <si>
    <t>E1200000602 MixedFSM</t>
  </si>
  <si>
    <t>E1200000602 MixedNon-FSM</t>
  </si>
  <si>
    <t>E1200000603 AsianFSM</t>
  </si>
  <si>
    <t>E1200000603 AsianNon-FSM</t>
  </si>
  <si>
    <t>E1200000604 BlackFSM</t>
  </si>
  <si>
    <t>E1200000604 BlackNon-FSM</t>
  </si>
  <si>
    <t>E1200000605 ChineseFSM</t>
  </si>
  <si>
    <t>E1200000605 ChineseNon-FSM</t>
  </si>
  <si>
    <t>E1200000606 Any Other Ethnic GroupFSM</t>
  </si>
  <si>
    <t>E1200000606 Any Other Ethnic GroupNon-FSM</t>
  </si>
  <si>
    <t>E1200000607 UnknownFSM</t>
  </si>
  <si>
    <t>E1200000607 UnknownNon-FSM</t>
  </si>
  <si>
    <t>E1200000701 WhiteFSM</t>
  </si>
  <si>
    <t>E1200000701 WhiteNon-FSM</t>
  </si>
  <si>
    <t>E1200000702 MixedFSM</t>
  </si>
  <si>
    <t>E1200000702 MixedNon-FSM</t>
  </si>
  <si>
    <t>E1200000703 AsianFSM</t>
  </si>
  <si>
    <t>E1200000703 AsianNon-FSM</t>
  </si>
  <si>
    <t>E1200000704 BlackFSM</t>
  </si>
  <si>
    <t>E1200000704 BlackNon-FSM</t>
  </si>
  <si>
    <t>E1200000705 ChineseFSM</t>
  </si>
  <si>
    <t>E1200000705 ChineseNon-FSM</t>
  </si>
  <si>
    <t>E1200000706 Any Other Ethnic GroupFSM</t>
  </si>
  <si>
    <t>E1200000706 Any Other Ethnic GroupNon-FSM</t>
  </si>
  <si>
    <t>E1200000707 UnknownFSM</t>
  </si>
  <si>
    <t>E1200000707 UnknownNon-FSM</t>
  </si>
  <si>
    <t>E1200000801 WhiteFSM</t>
  </si>
  <si>
    <t>E1200000801 WhiteNon-FSM</t>
  </si>
  <si>
    <t>E1200000802 MixedFSM</t>
  </si>
  <si>
    <t>E1200000802 MixedNon-FSM</t>
  </si>
  <si>
    <t>E1200000803 AsianFSM</t>
  </si>
  <si>
    <t>E1200000803 AsianNon-FSM</t>
  </si>
  <si>
    <t>E1200000804 BlackFSM</t>
  </si>
  <si>
    <t>E1200000804 BlackNon-FSM</t>
  </si>
  <si>
    <t>E1200000805 ChineseFSM</t>
  </si>
  <si>
    <t>E1200000805 ChineseNon-FSM</t>
  </si>
  <si>
    <t>E1200000806 Any Other Ethnic GroupFSM</t>
  </si>
  <si>
    <t>E1200000806 Any Other Ethnic GroupNon-FSM</t>
  </si>
  <si>
    <t>E1200000807 UnknownFSM</t>
  </si>
  <si>
    <t>E1200000807 UnknownNon-FSM</t>
  </si>
  <si>
    <t>E1200000901 WhiteFSM</t>
  </si>
  <si>
    <t>E1200000901 WhiteNon-FSM</t>
  </si>
  <si>
    <t>E1200000902 MixedFSM</t>
  </si>
  <si>
    <t>E1200000902 MixedNon-FSM</t>
  </si>
  <si>
    <t>E1200000903 AsianFSM</t>
  </si>
  <si>
    <t>E1200000903 AsianNon-FSM</t>
  </si>
  <si>
    <t>E1200000904 BlackFSM</t>
  </si>
  <si>
    <t>E1200000904 BlackNon-FSM</t>
  </si>
  <si>
    <t>E1200000905 ChineseFSM</t>
  </si>
  <si>
    <t>E1200000905 ChineseNon-FSM</t>
  </si>
  <si>
    <t>E1200000906 Any Other Ethnic GroupFSM</t>
  </si>
  <si>
    <t>E1200000906 Any Other Ethnic GroupNon-FSM</t>
  </si>
  <si>
    <t>E1200000907 UnknownFSM</t>
  </si>
  <si>
    <t>E1200000907 UnknownNon-FSM</t>
  </si>
  <si>
    <t>Table 10: Estimated number and percentage of pupils from state-funded</t>
  </si>
  <si>
    <t>and special schools by FSM Status, Gender and Ethnic Group who entered HE by age 19</t>
  </si>
  <si>
    <t>Years: 2009/10 to 2016/17</t>
  </si>
  <si>
    <t>Coverage: UK higher education institutions and English further education colleges</t>
  </si>
  <si>
    <t>Please Select Year</t>
  </si>
  <si>
    <t>FSM</t>
  </si>
  <si>
    <t>Non-FSM</t>
  </si>
  <si>
    <t>M</t>
  </si>
  <si>
    <t>F</t>
  </si>
  <si>
    <t>% progressing to Higher Education</t>
  </si>
  <si>
    <t>% progressing to most selective</t>
  </si>
  <si>
    <t>Number progressing to</t>
  </si>
  <si>
    <t>Number progressing to most selective</t>
  </si>
  <si>
    <t>Number of eligible pupils</t>
  </si>
  <si>
    <t>by age 19</t>
  </si>
  <si>
    <t>Higher Education by age 19</t>
  </si>
  <si>
    <t>at age 15</t>
  </si>
  <si>
    <t>Free School Meals</t>
  </si>
  <si>
    <t>All other pupils</t>
  </si>
  <si>
    <t>Ethnic Group</t>
  </si>
  <si>
    <t>Male</t>
  </si>
  <si>
    <t>Female</t>
  </si>
  <si>
    <t>White - British</t>
  </si>
  <si>
    <t>White - Irish</t>
  </si>
  <si>
    <t>Traveller of Irish Heritage</t>
  </si>
  <si>
    <t>Gypsy / Roma</t>
  </si>
  <si>
    <t>Any Other White Background</t>
  </si>
  <si>
    <t>White and Black Caribbean</t>
  </si>
  <si>
    <t>White and Black African</t>
  </si>
  <si>
    <t>White and Asian</t>
  </si>
  <si>
    <t>Any Other Mixed Background</t>
  </si>
  <si>
    <t>Indian</t>
  </si>
  <si>
    <t>Pakistani</t>
  </si>
  <si>
    <t>Bangladeshi</t>
  </si>
  <si>
    <t>Any Other Asian Background</t>
  </si>
  <si>
    <t>Black Caribbean</t>
  </si>
  <si>
    <t>Black - African</t>
  </si>
  <si>
    <t>Any Other Black Background</t>
  </si>
  <si>
    <t>Total</t>
  </si>
  <si>
    <t>- = less than 0.5% or suppressed</t>
  </si>
  <si>
    <t>[1] Free School Meal status relates to whether pupils were receiving Free School Meals at age 15 or not.</t>
  </si>
  <si>
    <t>[2] Note that some percentages are based on very small numbers. Care should be taken when comparing between groups and changes over time as figures for small groups can be volatile</t>
  </si>
  <si>
    <t>Table 11: Estimated number and percentage of pupils from state-funded</t>
  </si>
  <si>
    <t>and special schools by FSM Status, Ethnic Group and Region who entered HE by age 19</t>
  </si>
  <si>
    <t>01 White</t>
  </si>
  <si>
    <t>02 Mixed</t>
  </si>
  <si>
    <t>03 Asian</t>
  </si>
  <si>
    <t>04 Black</t>
  </si>
  <si>
    <t>05 Chinese</t>
  </si>
  <si>
    <t>06 Any Other Ethnic Group</t>
  </si>
  <si>
    <t>07 Unknown</t>
  </si>
  <si>
    <t>Percentage progressing to Higher Education by age 19</t>
  </si>
  <si>
    <t>Number progressing to Higher Education by age 19</t>
  </si>
  <si>
    <t>Number of eligible pupils at age 15</t>
  </si>
  <si>
    <t>All HE Institutions</t>
  </si>
  <si>
    <t>Region Code</t>
  </si>
  <si>
    <t>Region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</si>
  <si>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</si>
  <si>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</si>
  <si>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</si>
  <si>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</si>
  <si>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</si>
  <si>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</si>
  <si>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</si>
  <si>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</si>
  <si>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</si>
  <si>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</si>
  <si>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</si>
  <si>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</si>
  <si>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</si>
  <si>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</si>
  <si>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E12000008</t>
  </si>
  <si>
    <t>South East</t>
  </si>
  <si>
    <t>E12000009</t>
  </si>
  <si>
    <t>South West</t>
  </si>
  <si>
    <t>Most Selective HE Institutions</t>
  </si>
  <si>
    <t>Table</t>
  </si>
  <si>
    <t>Title</t>
  </si>
  <si>
    <t>Years</t>
  </si>
  <si>
    <t>Table 6</t>
  </si>
  <si>
    <t>Estimated number and percentage of pupils from state-funded and special schools by Gender who entered HE by age 19</t>
  </si>
  <si>
    <t>2009/10 to 2016/17</t>
  </si>
  <si>
    <t>Table 7</t>
  </si>
  <si>
    <t>Estimated number and percentage of pupils from state-funded and special schools by Ethnic Group who entered HE by age 19</t>
  </si>
  <si>
    <t>Table 8</t>
  </si>
  <si>
    <t>Estimated number and percentage of pupils from state-funded and special schools by Special Educational Need (SEN) Status who entered HE by age 19</t>
  </si>
  <si>
    <t>Table 9</t>
  </si>
  <si>
    <t>Estimated number and percentage of pupils from state-funded and special schools by First Language who entered HE by age 19</t>
  </si>
  <si>
    <t>Table 10</t>
  </si>
  <si>
    <t>Estimated number and percentage of pupils from state-funded and special schools by FSM Status, Gender and Ethnic Group who entered HE/most selective HE by age 19</t>
  </si>
  <si>
    <t>Table 11</t>
  </si>
  <si>
    <t>Estimated number and percentage of pupils from state-funded and special schools by FSM Status, Ethnic Group and Region who entered HE/most selective HE by age 19</t>
  </si>
  <si>
    <t>Table 12</t>
  </si>
  <si>
    <t>Estimated number and percentage of pupils from state-funded and special schools by Disadvantage (POLAR3) who entered HE by age 19</t>
  </si>
  <si>
    <t>Table 13ab</t>
  </si>
  <si>
    <t>Estimated number and percentage of A level and equivalent students who entered HE by age 19 by Teaching Excellence and Student Outcomes Framework (TEF) Rating by independent and state school/college</t>
  </si>
  <si>
    <t>2016/17</t>
  </si>
  <si>
    <t>Table 6: Estimated number and percentage of pupils from state-funded</t>
  </si>
  <si>
    <t>and special schools by Gender who entered HE by age 19</t>
  </si>
  <si>
    <t>% Entered HE by age 19</t>
  </si>
  <si>
    <t>Gender</t>
  </si>
  <si>
    <t>2009/10</t>
  </si>
  <si>
    <t>2010/11</t>
  </si>
  <si>
    <t>2011/12</t>
  </si>
  <si>
    <t>2012/13</t>
  </si>
  <si>
    <t>2013/14</t>
  </si>
  <si>
    <t>2014/15</t>
  </si>
  <si>
    <t>2015/16</t>
  </si>
  <si>
    <t>Gap (pp)</t>
  </si>
  <si>
    <t>Entered HE by age 19</t>
  </si>
  <si>
    <t>Population - Pupils aged 19</t>
  </si>
  <si>
    <t>pp = percentage points</t>
  </si>
  <si>
    <t>[1] Gap is the difference between Female and Male expressed in percentage points. Percentage figures</t>
  </si>
  <si>
    <t>are rounded; gap figures are calculated from unrounded data and therefore may not correspond to the gap</t>
  </si>
  <si>
    <t>between rounded percentages.</t>
  </si>
  <si>
    <t>Table 7: Estimated number and percentage of pupils from state-funded</t>
  </si>
  <si>
    <t>and special schools by Ethnic Group who entered HE by age 19</t>
  </si>
  <si>
    <t>Table 8: Estimated number and percentage of pupils from state-funded</t>
  </si>
  <si>
    <t>and special schools by Special Educational Need (SEN) status who entered HE by age 19</t>
  </si>
  <si>
    <t>SEN Status</t>
  </si>
  <si>
    <t>No identified SEN</t>
  </si>
  <si>
    <t>All SEN pupils</t>
  </si>
  <si>
    <r>
      <t>SEN support</t>
    </r>
    <r>
      <rPr>
        <vertAlign val="superscript"/>
        <sz val="8"/>
        <color theme="1"/>
        <rFont val="Arial"/>
        <family val="2"/>
      </rPr>
      <t>[1]</t>
    </r>
  </si>
  <si>
    <r>
      <t>SEN with a statement/EHCP</t>
    </r>
    <r>
      <rPr>
        <vertAlign val="superscript"/>
        <sz val="8"/>
        <color theme="1"/>
        <rFont val="Arial"/>
        <family val="2"/>
      </rPr>
      <t>[2]</t>
    </r>
  </si>
  <si>
    <t>[1] SEN support combines what were known as School Action and School Action Plus prior to 2015.</t>
  </si>
  <si>
    <t>[2] Education, Health and Care Plan</t>
  </si>
  <si>
    <t>Table 9: Estimated number and percentage of pupils from state-funded</t>
  </si>
  <si>
    <r>
      <t>and special schools by First Language</t>
    </r>
    <r>
      <rPr>
        <b/>
        <vertAlign val="superscript"/>
        <sz val="9"/>
        <rFont val="Arial"/>
        <family val="2"/>
      </rPr>
      <t>[1]</t>
    </r>
    <r>
      <rPr>
        <b/>
        <sz val="9"/>
        <rFont val="Arial"/>
        <family val="2"/>
      </rPr>
      <t xml:space="preserve"> who entered HE by age 19</t>
    </r>
  </si>
  <si>
    <t>First Language</t>
  </si>
  <si>
    <t>English</t>
  </si>
  <si>
    <t>Other than English</t>
  </si>
  <si>
    <t>Unclassified</t>
  </si>
  <si>
    <t>[1] A pupil is recorded to have English as an additional language if they are exposed to a language at home</t>
  </si>
  <si>
    <t>that is known or believed to be other than English</t>
  </si>
  <si>
    <t>Table 12: Estimated number and percentage of pupils from state-funded</t>
  </si>
  <si>
    <t>POLAR Quintile</t>
  </si>
  <si>
    <t>Q1 - Most Disadvantaged</t>
  </si>
  <si>
    <t>Q2</t>
  </si>
  <si>
    <t>Q3</t>
  </si>
  <si>
    <t>Q4</t>
  </si>
  <si>
    <t>Q5 - Most Advantaged</t>
  </si>
  <si>
    <t>Table 13a: Estimated percentage of A level and equivalent students</t>
  </si>
  <si>
    <t>Table 13b: Estimated percentage of HE students by Teaching Excellence and Student Outcomes</t>
  </si>
  <si>
    <t>who entered HE by age 19 by Teaching Excellence and Student Outcomes</t>
  </si>
  <si>
    <t>Years: 2016/17</t>
  </si>
  <si>
    <t>Coverage: UK Higher Education Institutions</t>
  </si>
  <si>
    <t>TEF Rating</t>
  </si>
  <si>
    <t>School/college type</t>
  </si>
  <si>
    <t>Gold</t>
  </si>
  <si>
    <t>Silver</t>
  </si>
  <si>
    <t>Bronze</t>
  </si>
  <si>
    <r>
      <t>None</t>
    </r>
    <r>
      <rPr>
        <b/>
        <vertAlign val="superscript"/>
        <sz val="8"/>
        <rFont val="Arial"/>
        <family val="2"/>
      </rPr>
      <t>[2]</t>
    </r>
  </si>
  <si>
    <t>Independent</t>
  </si>
  <si>
    <t>Selective state</t>
  </si>
  <si>
    <t>Other state</t>
  </si>
  <si>
    <t>Total state</t>
  </si>
  <si>
    <t>Independent/ State Gap (pp)</t>
  </si>
  <si>
    <t>Percentage entered HE by age 19</t>
  </si>
  <si>
    <t>Population - A level and equivalent students</t>
  </si>
  <si>
    <t xml:space="preserve">[1] The Teaching Excellence and Student Outcomes Framework (TEF) was introduced to assess, recognise and reward high quality teaching and student outcomes in higher education. </t>
  </si>
  <si>
    <t>Universities are awarded a rating of Gold, Silver or Bronze taking into account factors such as student satisfaction, employment outcomes and retention rates.</t>
  </si>
  <si>
    <t xml:space="preserve">[2] TEF is currently a voluntary scheme and so not all institutions participate. </t>
  </si>
  <si>
    <t>-</t>
  </si>
  <si>
    <r>
      <t>Framework (TEF) Award</t>
    </r>
    <r>
      <rPr>
        <b/>
        <vertAlign val="superscript"/>
        <sz val="9"/>
        <rFont val="Arial"/>
        <family val="2"/>
      </rPr>
      <t>[1]</t>
    </r>
    <r>
      <rPr>
        <b/>
        <sz val="9"/>
        <rFont val="Arial"/>
        <family val="2"/>
      </rPr>
      <t xml:space="preserve"> by independent and state school/college</t>
    </r>
  </si>
  <si>
    <t>HE students by TEF Award and School Type</t>
  </si>
  <si>
    <t>and special schools by disadvantage (POLAR3[1]) who entered HE by age 19</t>
  </si>
  <si>
    <t>[1] Participation of Local Areas (POLAR) classifies small areas across the UK into quintiles according to their level of young participation in HE.</t>
  </si>
  <si>
    <t>They are ranked from Q1 (areas with the lowest participation rates - the most disadvantaged) to Q5 (highest young participation rates - the most advantaged)</t>
  </si>
  <si>
    <t>[2] Totals include where the POLAR quintile information is not known</t>
  </si>
  <si>
    <t>Source: Matched data from the DfE National Pupil Database, HESA Student Record and ESFA ILR</t>
  </si>
  <si>
    <t>Source: Matched data from the DfE National Pupil Database, HESA Student Record and TEF Rating</t>
  </si>
  <si>
    <t>Source: Matched data from the DfE National Pupil Database, HESA Student Record, ESFA ILR and HEFCE POLAR3 quintile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</si>
</sst>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1"/>
      <color theme="1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6" fillId="0" borderId="0"/>
    <xf numFmtId="0" fontId="26" fillId="0" borderId="0"/>
  </cellStyleXfs>
  <cellXfs count="153">
    <xf numFmtId="0" fontId="0" fillId="0" borderId="0" xfId="0"/>
    <xf numFmtId="1" fontId="0" fillId="0" borderId="0" xfId="1" applyNumberFormat="1" applyFont="1" applyAlignment="1">
      <alignment horizontal="right"/>
    </xf>
    <xf numFmtId="9" fontId="0" fillId="0" borderId="0" xfId="1" applyNumberFormat="1" applyFont="1" applyAlignment="1">
      <alignment horizontal="right"/>
    </xf>
    <xf numFmtId="1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/>
    <xf numFmtId="0" fontId="4" fillId="2" borderId="0" xfId="2" applyFont="1" applyFill="1"/>
    <xf numFmtId="0" fontId="5" fillId="2" borderId="0" xfId="0" applyFont="1" applyFill="1"/>
    <xf numFmtId="0" fontId="6" fillId="2" borderId="0" xfId="2" applyFont="1" applyFill="1"/>
    <xf numFmtId="0" fontId="7" fillId="2" borderId="0" xfId="0" applyFont="1" applyFill="1"/>
    <xf numFmtId="0" fontId="8" fillId="3" borderId="1" xfId="0" applyFont="1" applyFill="1" applyBorder="1"/>
    <xf numFmtId="0" fontId="9" fillId="2" borderId="2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/>
    <xf numFmtId="0" fontId="5" fillId="2" borderId="0" xfId="0" applyFont="1" applyFill="1" applyBorder="1"/>
    <xf numFmtId="0" fontId="5" fillId="2" borderId="3" xfId="0" applyFont="1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13" fillId="2" borderId="3" xfId="0" applyFont="1" applyFill="1" applyBorder="1"/>
    <xf numFmtId="0" fontId="2" fillId="2" borderId="0" xfId="0" applyFont="1" applyFill="1" applyBorder="1" applyAlignment="1">
      <alignment horizontal="center"/>
    </xf>
    <xf numFmtId="0" fontId="11" fillId="2" borderId="4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1" fillId="2" borderId="0" xfId="0" applyFont="1" applyFill="1" applyBorder="1"/>
    <xf numFmtId="9" fontId="5" fillId="2" borderId="3" xfId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3" fontId="13" fillId="2" borderId="0" xfId="1" applyNumberFormat="1" applyFont="1" applyFill="1" applyAlignment="1">
      <alignment horizontal="right"/>
    </xf>
    <xf numFmtId="3" fontId="13" fillId="2" borderId="0" xfId="1" applyNumberFormat="1" applyFont="1" applyFill="1" applyBorder="1" applyAlignment="1">
      <alignment horizontal="right"/>
    </xf>
    <xf numFmtId="3" fontId="13" fillId="2" borderId="3" xfId="1" applyNumberFormat="1" applyFont="1" applyFill="1" applyBorder="1" applyAlignment="1">
      <alignment horizontal="right"/>
    </xf>
    <xf numFmtId="0" fontId="11" fillId="2" borderId="8" xfId="0" applyFont="1" applyFill="1" applyBorder="1"/>
    <xf numFmtId="9" fontId="5" fillId="2" borderId="0" xfId="1" applyFont="1" applyFill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7" fillId="2" borderId="0" xfId="0" applyFont="1" applyFill="1"/>
    <xf numFmtId="0" fontId="4" fillId="2" borderId="0" xfId="0" applyFont="1" applyFill="1" applyBorder="1"/>
    <xf numFmtId="0" fontId="17" fillId="2" borderId="0" xfId="0" applyFont="1" applyFill="1" applyBorder="1"/>
    <xf numFmtId="0" fontId="9" fillId="2" borderId="0" xfId="0" applyFont="1" applyFill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2" borderId="10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1" xfId="0" applyFont="1" applyFill="1" applyBorder="1"/>
    <xf numFmtId="9" fontId="5" fillId="2" borderId="12" xfId="1" applyFont="1" applyFill="1" applyBorder="1" applyAlignment="1">
      <alignment horizontal="right"/>
    </xf>
    <xf numFmtId="3" fontId="13" fillId="2" borderId="7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>
      <alignment horizontal="right"/>
    </xf>
    <xf numFmtId="9" fontId="5" fillId="2" borderId="4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9" fontId="5" fillId="2" borderId="10" xfId="1" applyFont="1" applyFill="1" applyBorder="1" applyAlignment="1">
      <alignment horizontal="right"/>
    </xf>
    <xf numFmtId="3" fontId="13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 applyAlignment="1">
      <alignment horizontal="right"/>
    </xf>
    <xf numFmtId="0" fontId="5" fillId="2" borderId="12" xfId="0" applyFont="1" applyFill="1" applyBorder="1"/>
    <xf numFmtId="0" fontId="20" fillId="2" borderId="0" xfId="0" applyFont="1" applyFill="1"/>
    <xf numFmtId="0" fontId="0" fillId="0" borderId="0" xfId="0" applyAlignment="1">
      <alignment horizontal="center" vertical="center" wrapText="1"/>
    </xf>
    <xf numFmtId="0" fontId="21" fillId="2" borderId="13" xfId="0" applyFont="1" applyFill="1" applyBorder="1"/>
    <xf numFmtId="0" fontId="21" fillId="2" borderId="13" xfId="0" applyFont="1" applyFill="1" applyBorder="1" applyAlignment="1">
      <alignment horizontal="center"/>
    </xf>
    <xf numFmtId="0" fontId="23" fillId="2" borderId="13" xfId="3" applyFont="1" applyFill="1" applyBorder="1" applyAlignment="1">
      <alignment vertical="center"/>
    </xf>
    <xf numFmtId="0" fontId="24" fillId="2" borderId="13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0" xfId="2" applyFont="1" applyFill="1"/>
    <xf numFmtId="2" fontId="27" fillId="2" borderId="8" xfId="4" applyNumberFormat="1" applyFont="1" applyFill="1" applyBorder="1" applyAlignment="1">
      <alignment vertical="center"/>
    </xf>
    <xf numFmtId="3" fontId="27" fillId="2" borderId="8" xfId="4" applyNumberFormat="1" applyFont="1" applyFill="1" applyBorder="1" applyAlignment="1">
      <alignment horizontal="right"/>
    </xf>
    <xf numFmtId="49" fontId="27" fillId="2" borderId="8" xfId="4" applyNumberFormat="1" applyFont="1" applyFill="1" applyBorder="1" applyAlignment="1">
      <alignment horizontal="right"/>
    </xf>
    <xf numFmtId="0" fontId="25" fillId="2" borderId="0" xfId="4" applyFont="1" applyFill="1" applyBorder="1" applyAlignment="1">
      <alignment horizontal="left"/>
    </xf>
    <xf numFmtId="164" fontId="25" fillId="2" borderId="0" xfId="1" applyNumberFormat="1" applyFont="1" applyFill="1" applyBorder="1"/>
    <xf numFmtId="165" fontId="5" fillId="2" borderId="0" xfId="0" applyNumberFormat="1" applyFont="1" applyFill="1"/>
    <xf numFmtId="0" fontId="27" fillId="2" borderId="4" xfId="4" applyFont="1" applyFill="1" applyBorder="1" applyAlignment="1">
      <alignment horizontal="left"/>
    </xf>
    <xf numFmtId="164" fontId="27" fillId="2" borderId="4" xfId="1" applyNumberFormat="1" applyFont="1" applyFill="1" applyBorder="1"/>
    <xf numFmtId="0" fontId="28" fillId="2" borderId="0" xfId="2" applyFont="1" applyFill="1" applyBorder="1" applyAlignment="1">
      <alignment horizontal="left"/>
    </xf>
    <xf numFmtId="3" fontId="27" fillId="2" borderId="0" xfId="4" applyNumberFormat="1" applyFont="1" applyFill="1" applyBorder="1" applyAlignment="1">
      <alignment horizontal="center"/>
    </xf>
    <xf numFmtId="0" fontId="27" fillId="2" borderId="0" xfId="2" applyFont="1" applyFill="1" applyBorder="1" applyAlignment="1">
      <alignment horizontal="right"/>
    </xf>
    <xf numFmtId="3" fontId="27" fillId="2" borderId="4" xfId="4" applyNumberFormat="1" applyFont="1" applyFill="1" applyBorder="1" applyAlignment="1">
      <alignment horizontal="center"/>
    </xf>
    <xf numFmtId="3" fontId="25" fillId="2" borderId="0" xfId="4" applyNumberFormat="1" applyFont="1" applyFill="1" applyBorder="1" applyAlignment="1"/>
    <xf numFmtId="3" fontId="27" fillId="2" borderId="4" xfId="4" applyNumberFormat="1" applyFont="1" applyFill="1" applyBorder="1"/>
    <xf numFmtId="3" fontId="25" fillId="2" borderId="7" xfId="4" applyNumberFormat="1" applyFont="1" applyFill="1" applyBorder="1" applyAlignment="1"/>
    <xf numFmtId="3" fontId="27" fillId="2" borderId="7" xfId="4" applyNumberFormat="1" applyFont="1" applyFill="1" applyBorder="1" applyAlignment="1">
      <alignment horizontal="center"/>
    </xf>
    <xf numFmtId="2" fontId="27" fillId="2" borderId="0" xfId="4" applyNumberFormat="1" applyFont="1" applyFill="1" applyBorder="1" applyAlignment="1">
      <alignment vertical="center"/>
    </xf>
    <xf numFmtId="164" fontId="27" fillId="2" borderId="0" xfId="1" applyNumberFormat="1" applyFont="1" applyFill="1" applyBorder="1"/>
    <xf numFmtId="3" fontId="27" fillId="2" borderId="0" xfId="4" applyNumberFormat="1" applyFont="1" applyFill="1" applyBorder="1" applyAlignment="1"/>
    <xf numFmtId="3" fontId="25" fillId="2" borderId="0" xfId="2" applyNumberFormat="1" applyFont="1" applyFill="1" applyBorder="1" applyAlignment="1"/>
    <xf numFmtId="3" fontId="5" fillId="2" borderId="0" xfId="0" applyNumberFormat="1" applyFont="1" applyFill="1"/>
    <xf numFmtId="0" fontId="4" fillId="2" borderId="0" xfId="5" applyFont="1" applyFill="1" applyBorder="1"/>
    <xf numFmtId="0" fontId="25" fillId="2" borderId="0" xfId="5" applyFont="1" applyFill="1" applyBorder="1"/>
    <xf numFmtId="0" fontId="6" fillId="2" borderId="0" xfId="5" applyFont="1" applyFill="1" applyBorder="1"/>
    <xf numFmtId="0" fontId="28" fillId="2" borderId="0" xfId="5" applyFont="1" applyFill="1" applyBorder="1"/>
    <xf numFmtId="3" fontId="25" fillId="2" borderId="0" xfId="5" applyNumberFormat="1" applyFont="1" applyFill="1" applyBorder="1"/>
    <xf numFmtId="0" fontId="0" fillId="2" borderId="0" xfId="0" applyFill="1" applyBorder="1"/>
    <xf numFmtId="0" fontId="0" fillId="2" borderId="0" xfId="0" applyFill="1"/>
    <xf numFmtId="0" fontId="27" fillId="2" borderId="4" xfId="5" applyFont="1" applyFill="1" applyBorder="1" applyAlignment="1">
      <alignment horizontal="right"/>
    </xf>
    <xf numFmtId="0" fontId="25" fillId="2" borderId="4" xfId="5" applyFont="1" applyFill="1" applyBorder="1"/>
    <xf numFmtId="0" fontId="0" fillId="2" borderId="4" xfId="0" applyFill="1" applyBorder="1"/>
    <xf numFmtId="0" fontId="27" fillId="2" borderId="4" xfId="5" applyFont="1" applyFill="1" applyBorder="1" applyAlignment="1">
      <alignment wrapText="1"/>
    </xf>
    <xf numFmtId="0" fontId="27" fillId="2" borderId="4" xfId="5" applyFont="1" applyFill="1" applyBorder="1" applyAlignment="1">
      <alignment horizontal="right" wrapText="1"/>
    </xf>
    <xf numFmtId="0" fontId="27" fillId="2" borderId="8" xfId="5" applyFont="1" applyFill="1" applyBorder="1" applyAlignment="1">
      <alignment horizontal="right" wrapText="1"/>
    </xf>
    <xf numFmtId="0" fontId="27" fillId="2" borderId="0" xfId="5" applyFont="1" applyFill="1" applyBorder="1"/>
    <xf numFmtId="0" fontId="27" fillId="2" borderId="4" xfId="5" applyFont="1" applyFill="1" applyBorder="1"/>
    <xf numFmtId="0" fontId="27" fillId="2" borderId="8" xfId="5" applyFont="1" applyFill="1" applyBorder="1"/>
    <xf numFmtId="164" fontId="25" fillId="2" borderId="8" xfId="1" applyNumberFormat="1" applyFont="1" applyFill="1" applyBorder="1"/>
    <xf numFmtId="0" fontId="27" fillId="2" borderId="11" xfId="5" applyFont="1" applyFill="1" applyBorder="1" applyAlignment="1"/>
    <xf numFmtId="165" fontId="25" fillId="2" borderId="4" xfId="1" applyNumberFormat="1" applyFont="1" applyFill="1" applyBorder="1"/>
    <xf numFmtId="0" fontId="27" fillId="2" borderId="8" xfId="5" applyFont="1" applyFill="1" applyBorder="1" applyAlignment="1"/>
    <xf numFmtId="9" fontId="25" fillId="2" borderId="0" xfId="1" applyNumberFormat="1" applyFont="1" applyFill="1"/>
    <xf numFmtId="0" fontId="25" fillId="2" borderId="0" xfId="5" applyFont="1" applyFill="1"/>
    <xf numFmtId="3" fontId="25" fillId="2" borderId="0" xfId="1" applyNumberFormat="1" applyFont="1" applyFill="1" applyBorder="1"/>
    <xf numFmtId="3" fontId="25" fillId="2" borderId="4" xfId="1" applyNumberFormat="1" applyFont="1" applyFill="1" applyBorder="1"/>
    <xf numFmtId="3" fontId="27" fillId="2" borderId="8" xfId="1" applyNumberFormat="1" applyFont="1" applyFill="1" applyBorder="1"/>
    <xf numFmtId="0" fontId="27" fillId="2" borderId="0" xfId="5" applyFont="1" applyFill="1" applyBorder="1" applyAlignment="1">
      <alignment horizontal="right" wrapText="1"/>
    </xf>
    <xf numFmtId="9" fontId="11" fillId="2" borderId="0" xfId="1" applyFont="1" applyFill="1" applyAlignment="1" applyProtection="1">
      <alignment horizontal="right"/>
    </xf>
    <xf numFmtId="9" fontId="11" fillId="2" borderId="6" xfId="1" applyFont="1" applyFill="1" applyBorder="1" applyAlignment="1" applyProtection="1">
      <alignment horizontal="right"/>
    </xf>
    <xf numFmtId="9" fontId="11" fillId="2" borderId="7" xfId="1" applyFont="1" applyFill="1" applyBorder="1" applyAlignment="1" applyProtection="1">
      <alignment horizontal="right"/>
    </xf>
    <xf numFmtId="9" fontId="11" fillId="2" borderId="0" xfId="1" applyFont="1" applyFill="1" applyBorder="1" applyAlignment="1" applyProtection="1">
      <alignment horizontal="right"/>
    </xf>
    <xf numFmtId="3" fontId="12" fillId="2" borderId="0" xfId="0" applyNumberFormat="1" applyFont="1" applyFill="1" applyBorder="1" applyAlignment="1" applyProtection="1">
      <alignment horizontal="right"/>
    </xf>
    <xf numFmtId="3" fontId="12" fillId="2" borderId="3" xfId="0" applyNumberFormat="1" applyFont="1" applyFill="1" applyBorder="1" applyAlignment="1" applyProtection="1">
      <alignment horizontal="right"/>
    </xf>
    <xf numFmtId="9" fontId="5" fillId="2" borderId="0" xfId="1" applyFont="1" applyFill="1" applyAlignment="1" applyProtection="1">
      <alignment horizontal="right"/>
    </xf>
    <xf numFmtId="9" fontId="5" fillId="2" borderId="3" xfId="1" applyFont="1" applyFill="1" applyBorder="1" applyAlignment="1" applyProtection="1">
      <alignment horizontal="right"/>
    </xf>
    <xf numFmtId="9" fontId="5" fillId="2" borderId="0" xfId="1" applyFont="1" applyFill="1" applyBorder="1" applyAlignment="1" applyProtection="1">
      <alignment horizontal="right"/>
    </xf>
    <xf numFmtId="3" fontId="13" fillId="2" borderId="0" xfId="1" applyNumberFormat="1" applyFont="1" applyFill="1" applyAlignment="1" applyProtection="1">
      <alignment horizontal="right"/>
    </xf>
    <xf numFmtId="3" fontId="13" fillId="2" borderId="0" xfId="1" applyNumberFormat="1" applyFont="1" applyFill="1" applyBorder="1" applyAlignment="1" applyProtection="1">
      <alignment horizontal="right"/>
    </xf>
    <xf numFmtId="3" fontId="13" fillId="2" borderId="3" xfId="1" applyNumberFormat="1" applyFont="1" applyFill="1" applyBorder="1" applyAlignment="1" applyProtection="1">
      <alignment horizontal="right"/>
    </xf>
    <xf numFmtId="9" fontId="11" fillId="2" borderId="3" xfId="1" applyFont="1" applyFill="1" applyBorder="1" applyAlignment="1" applyProtection="1">
      <alignment horizontal="right"/>
    </xf>
    <xf numFmtId="3" fontId="12" fillId="2" borderId="0" xfId="1" applyNumberFormat="1" applyFont="1" applyFill="1" applyAlignment="1" applyProtection="1">
      <alignment horizontal="right"/>
    </xf>
    <xf numFmtId="3" fontId="12" fillId="2" borderId="0" xfId="1" applyNumberFormat="1" applyFont="1" applyFill="1" applyBorder="1" applyAlignment="1" applyProtection="1">
      <alignment horizontal="right"/>
    </xf>
    <xf numFmtId="3" fontId="12" fillId="2" borderId="3" xfId="1" applyNumberFormat="1" applyFont="1" applyFill="1" applyBorder="1" applyAlignment="1" applyProtection="1">
      <alignment horizontal="right"/>
    </xf>
    <xf numFmtId="9" fontId="11" fillId="2" borderId="8" xfId="1" applyFont="1" applyFill="1" applyBorder="1" applyAlignment="1" applyProtection="1">
      <alignment horizontal="right"/>
    </xf>
    <xf numFmtId="9" fontId="11" fillId="2" borderId="9" xfId="1" applyFont="1" applyFill="1" applyBorder="1" applyAlignment="1" applyProtection="1">
      <alignment horizontal="right"/>
    </xf>
    <xf numFmtId="3" fontId="12" fillId="2" borderId="8" xfId="1" applyNumberFormat="1" applyFont="1" applyFill="1" applyBorder="1" applyAlignment="1" applyProtection="1">
      <alignment horizontal="right"/>
    </xf>
    <xf numFmtId="3" fontId="12" fillId="2" borderId="9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6">
    <cellStyle name="Hyperlink" xfId="3" builtinId="8"/>
    <cellStyle name="Normal" xfId="0" builtinId="0"/>
    <cellStyle name="Normal 2" xfId="2"/>
    <cellStyle name="Normal_school type data table 0910 mb89 cor" xfId="5"/>
    <cellStyle name="Normal_Sheet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2</xdr:col>
      <xdr:colOff>600710</xdr:colOff>
      <xdr:row>5</xdr:row>
      <xdr:rowOff>66992</xdr:rowOff>
    </xdr:to>
    <xdr:pic>
      <xdr:nvPicPr>
        <xdr:cNvPr id="2" name="Picture 1" descr="Department for Education" title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1267460" cy="7051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1076325</xdr:colOff>
      <xdr:row>1</xdr:row>
      <xdr:rowOff>0</xdr:rowOff>
    </xdr:from>
    <xdr:to>
      <xdr:col>2</xdr:col>
      <xdr:colOff>6181725</xdr:colOff>
      <xdr:row>5</xdr:row>
      <xdr:rowOff>104775</xdr:rowOff>
    </xdr:to>
    <xdr:sp macro="" textlink="">
      <xdr:nvSpPr>
        <xdr:cNvPr id="3" name="TextBox 2"/>
        <xdr:cNvSpPr txBox="1"/>
      </xdr:nvSpPr>
      <xdr:spPr>
        <a:xfrm>
          <a:off x="1933575" y="161925"/>
          <a:ext cx="5105400" cy="771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Widening Participation in Higher Education</a:t>
          </a:r>
          <a:r>
            <a:rPr lang="en-GB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2018</a:t>
          </a:r>
        </a:p>
        <a:p>
          <a:pPr algn="l"/>
          <a:r>
            <a:rPr lang="en-GB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Experimental Tables</a:t>
          </a:r>
          <a:endParaRPr lang="en-GB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16"/>
  <sheetViews>
    <sheetView tabSelected="1" zoomScaleNormal="100" workbookViewId="0"/>
  </sheetViews>
  <sheetFormatPr defaultColWidth="9.140625" defaultRowHeight="12.75" x14ac:dyDescent="0.2"/>
  <cols>
    <col min="1" max="1" width="1.85546875" style="60" customWidth="1"/>
    <col min="2" max="2" width="10.140625" style="60" customWidth="1"/>
    <col min="3" max="3" width="121.5703125" style="60" customWidth="1"/>
    <col min="4" max="4" width="17.7109375" style="60" bestFit="1" customWidth="1"/>
    <col min="5" max="16384" width="9.140625" style="60"/>
  </cols>
  <sheetData>
    <row r="5" spans="2:4" ht="15" x14ac:dyDescent="0.2">
      <c r="C5" s="61"/>
    </row>
    <row r="8" spans="2:4" x14ac:dyDescent="0.2">
      <c r="B8" s="62" t="s">
        <v>312</v>
      </c>
      <c r="C8" s="62" t="s">
        <v>313</v>
      </c>
      <c r="D8" s="63" t="s">
        <v>314</v>
      </c>
    </row>
    <row r="9" spans="2:4" ht="27" customHeight="1" x14ac:dyDescent="0.2">
      <c r="B9" s="64" t="s">
        <v>315</v>
      </c>
      <c r="C9" s="65" t="s">
        <v>316</v>
      </c>
      <c r="D9" s="66" t="s">
        <v>317</v>
      </c>
    </row>
    <row r="10" spans="2:4" ht="27" customHeight="1" x14ac:dyDescent="0.2">
      <c r="B10" s="64" t="s">
        <v>318</v>
      </c>
      <c r="C10" s="65" t="s">
        <v>319</v>
      </c>
      <c r="D10" s="66" t="s">
        <v>317</v>
      </c>
    </row>
    <row r="11" spans="2:4" ht="27" customHeight="1" x14ac:dyDescent="0.2">
      <c r="B11" s="64" t="s">
        <v>320</v>
      </c>
      <c r="C11" s="65" t="s">
        <v>321</v>
      </c>
      <c r="D11" s="66" t="s">
        <v>317</v>
      </c>
    </row>
    <row r="12" spans="2:4" ht="27" customHeight="1" x14ac:dyDescent="0.2">
      <c r="B12" s="64" t="s">
        <v>322</v>
      </c>
      <c r="C12" s="65" t="s">
        <v>323</v>
      </c>
      <c r="D12" s="66" t="s">
        <v>317</v>
      </c>
    </row>
    <row r="13" spans="2:4" ht="27" customHeight="1" x14ac:dyDescent="0.2">
      <c r="B13" s="64" t="s">
        <v>324</v>
      </c>
      <c r="C13" s="65" t="s">
        <v>325</v>
      </c>
      <c r="D13" s="66" t="s">
        <v>317</v>
      </c>
    </row>
    <row r="14" spans="2:4" ht="27" customHeight="1" x14ac:dyDescent="0.2">
      <c r="B14" s="64" t="s">
        <v>326</v>
      </c>
      <c r="C14" s="65" t="s">
        <v>327</v>
      </c>
      <c r="D14" s="66" t="s">
        <v>317</v>
      </c>
    </row>
    <row r="15" spans="2:4" ht="27" customHeight="1" x14ac:dyDescent="0.2">
      <c r="B15" s="64" t="s">
        <v>328</v>
      </c>
      <c r="C15" s="65" t="s">
        <v>329</v>
      </c>
      <c r="D15" s="66" t="s">
        <v>317</v>
      </c>
    </row>
    <row r="16" spans="2:4" ht="27" customHeight="1" x14ac:dyDescent="0.2">
      <c r="B16" s="64" t="s">
        <v>330</v>
      </c>
      <c r="C16" s="65" t="s">
        <v>331</v>
      </c>
      <c r="D16" s="66" t="s">
        <v>332</v>
      </c>
    </row>
  </sheetData>
  <hyperlinks>
    <hyperlink ref="B9" location="'Table 6'!A1" display="Table 6"/>
    <hyperlink ref="B10" location="'Table 7'!A1" display="Table 7"/>
    <hyperlink ref="B11" location="'Table 8'!A1" display="Table 8"/>
    <hyperlink ref="B13" location="'Table 10'!A1" display="Table 10"/>
    <hyperlink ref="B14" location="'Table 11'!A1" display="Table 11"/>
    <hyperlink ref="B15" location="'Table 12'!A1" display="Table 12"/>
    <hyperlink ref="B12" location="'Table 9'!A1" display="Table 9"/>
    <hyperlink ref="B16" location="'Table 13ab'!A1" display="Table 12"/>
  </hyperlinks>
  <pageMargins left="0.7" right="0.7" top="0.75" bottom="0.75" header="0.3" footer="0.3"/>
  <pageSetup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defaultColWidth="9.140625" defaultRowHeight="11.25" x14ac:dyDescent="0.2"/>
  <cols>
    <col min="1" max="1" width="19.7109375" style="9" customWidth="1"/>
    <col min="2" max="9" width="7.5703125" style="9" customWidth="1"/>
    <col min="10" max="16384" width="9.140625" style="9"/>
  </cols>
  <sheetData>
    <row r="1" spans="1:9" s="67" customFormat="1" ht="12" x14ac:dyDescent="0.2">
      <c r="A1" s="8" t="s">
        <v>370</v>
      </c>
    </row>
    <row r="2" spans="1:9" s="67" customFormat="1" ht="12" x14ac:dyDescent="0.2">
      <c r="A2" s="8" t="s">
        <v>401</v>
      </c>
    </row>
    <row r="3" spans="1:9" s="67" customFormat="1" ht="12" x14ac:dyDescent="0.2">
      <c r="A3" s="10" t="s">
        <v>238</v>
      </c>
    </row>
    <row r="4" spans="1:9" s="67" customFormat="1" ht="12" x14ac:dyDescent="0.2">
      <c r="A4" s="10" t="s">
        <v>239</v>
      </c>
    </row>
    <row r="5" spans="1:9" s="67" customFormat="1" x14ac:dyDescent="0.2"/>
    <row r="6" spans="1:9" ht="12.75" x14ac:dyDescent="0.2">
      <c r="A6" s="44" t="s">
        <v>335</v>
      </c>
    </row>
    <row r="8" spans="1:9" x14ac:dyDescent="0.2">
      <c r="A8" s="68" t="s">
        <v>371</v>
      </c>
      <c r="B8" s="69" t="s">
        <v>337</v>
      </c>
      <c r="C8" s="69" t="s">
        <v>338</v>
      </c>
      <c r="D8" s="69" t="s">
        <v>339</v>
      </c>
      <c r="E8" s="69" t="s">
        <v>340</v>
      </c>
      <c r="F8" s="69" t="s">
        <v>341</v>
      </c>
      <c r="G8" s="69" t="s">
        <v>342</v>
      </c>
      <c r="H8" s="70" t="s">
        <v>343</v>
      </c>
      <c r="I8" s="70" t="s">
        <v>332</v>
      </c>
    </row>
    <row r="9" spans="1:9" x14ac:dyDescent="0.2">
      <c r="A9" s="9" t="s">
        <v>372</v>
      </c>
      <c r="B9" s="72">
        <v>0.182</v>
      </c>
      <c r="C9" s="72">
        <v>0.19400000000000001</v>
      </c>
      <c r="D9" s="72">
        <v>0.20499999999999999</v>
      </c>
      <c r="E9" s="72">
        <v>0.21299999999999999</v>
      </c>
      <c r="F9" s="72">
        <v>0.224</v>
      </c>
      <c r="G9" s="72">
        <v>0.24</v>
      </c>
      <c r="H9" s="72">
        <v>0.255</v>
      </c>
      <c r="I9" s="72">
        <v>0.26</v>
      </c>
    </row>
    <row r="10" spans="1:9" x14ac:dyDescent="0.2">
      <c r="A10" s="9" t="s">
        <v>373</v>
      </c>
      <c r="B10" s="72">
        <v>0.26500000000000001</v>
      </c>
      <c r="C10" s="72">
        <v>0.28100000000000003</v>
      </c>
      <c r="D10" s="72">
        <v>0.28999999999999998</v>
      </c>
      <c r="E10" s="72">
        <v>0.29499999999999998</v>
      </c>
      <c r="F10" s="72">
        <v>0.30099999999999999</v>
      </c>
      <c r="G10" s="72">
        <v>0.32100000000000001</v>
      </c>
      <c r="H10" s="72">
        <v>0.33800000000000002</v>
      </c>
      <c r="I10" s="72">
        <v>0.34100000000000003</v>
      </c>
    </row>
    <row r="11" spans="1:9" x14ac:dyDescent="0.2">
      <c r="A11" s="9" t="s">
        <v>374</v>
      </c>
      <c r="B11" s="72">
        <v>0.34200000000000003</v>
      </c>
      <c r="C11" s="72">
        <v>0.35599999999999998</v>
      </c>
      <c r="D11" s="72">
        <v>0.36499999999999999</v>
      </c>
      <c r="E11" s="72">
        <v>0.371</v>
      </c>
      <c r="F11" s="72">
        <v>0.374</v>
      </c>
      <c r="G11" s="72">
        <v>0.39300000000000002</v>
      </c>
      <c r="H11" s="72">
        <v>0.40899999999999997</v>
      </c>
      <c r="I11" s="72">
        <v>0.41499999999999998</v>
      </c>
    </row>
    <row r="12" spans="1:9" x14ac:dyDescent="0.2">
      <c r="A12" s="9" t="s">
        <v>375</v>
      </c>
      <c r="B12" s="72">
        <v>0.41299999999999998</v>
      </c>
      <c r="C12" s="72">
        <v>0.42499999999999999</v>
      </c>
      <c r="D12" s="72">
        <v>0.435</v>
      </c>
      <c r="E12" s="72">
        <v>0.437</v>
      </c>
      <c r="F12" s="72">
        <v>0.433</v>
      </c>
      <c r="G12" s="72">
        <v>0.45100000000000001</v>
      </c>
      <c r="H12" s="72">
        <v>0.46300000000000002</v>
      </c>
      <c r="I12" s="72">
        <v>0.47</v>
      </c>
    </row>
    <row r="13" spans="1:9" x14ac:dyDescent="0.2">
      <c r="A13" s="9" t="s">
        <v>376</v>
      </c>
      <c r="B13" s="72">
        <v>0.52700000000000002</v>
      </c>
      <c r="C13" s="72">
        <v>0.53900000000000003</v>
      </c>
      <c r="D13" s="72">
        <v>0.54</v>
      </c>
      <c r="E13" s="72">
        <v>0.54500000000000004</v>
      </c>
      <c r="F13" s="72">
        <v>0.53200000000000003</v>
      </c>
      <c r="G13" s="72">
        <v>0.55300000000000005</v>
      </c>
      <c r="H13" s="72">
        <v>0.56599999999999995</v>
      </c>
      <c r="I13" s="72">
        <v>0.56399999999999995</v>
      </c>
    </row>
    <row r="14" spans="1:9" x14ac:dyDescent="0.2">
      <c r="A14" s="74" t="s">
        <v>4</v>
      </c>
      <c r="B14" s="75">
        <v>0.33900000000000002</v>
      </c>
      <c r="C14" s="75">
        <v>0.35099999999999998</v>
      </c>
      <c r="D14" s="75">
        <v>0.36</v>
      </c>
      <c r="E14" s="75">
        <v>0.36599999999999999</v>
      </c>
      <c r="F14" s="75">
        <v>0.36799999999999999</v>
      </c>
      <c r="G14" s="75">
        <v>0.38700000000000001</v>
      </c>
      <c r="H14" s="75">
        <v>0.40200000000000002</v>
      </c>
      <c r="I14" s="75">
        <v>0.40600000000000003</v>
      </c>
    </row>
    <row r="17" spans="1:10" ht="12.75" x14ac:dyDescent="0.2">
      <c r="A17" s="76" t="s">
        <v>345</v>
      </c>
      <c r="B17" s="77"/>
      <c r="C17" s="77"/>
      <c r="D17" s="77"/>
      <c r="E17" s="77"/>
      <c r="F17" s="77"/>
      <c r="G17" s="77"/>
      <c r="H17" s="77"/>
      <c r="I17" s="77"/>
    </row>
    <row r="18" spans="1:10" x14ac:dyDescent="0.2">
      <c r="A18" s="78"/>
      <c r="B18" s="79"/>
      <c r="C18" s="79"/>
      <c r="D18" s="79"/>
      <c r="E18" s="79"/>
      <c r="F18" s="79"/>
      <c r="G18" s="77"/>
      <c r="H18" s="79"/>
      <c r="I18" s="79"/>
      <c r="J18" s="17"/>
    </row>
    <row r="19" spans="1:10" x14ac:dyDescent="0.2">
      <c r="A19" s="68" t="s">
        <v>371</v>
      </c>
      <c r="B19" s="69" t="s">
        <v>337</v>
      </c>
      <c r="C19" s="69" t="s">
        <v>338</v>
      </c>
      <c r="D19" s="69" t="s">
        <v>339</v>
      </c>
      <c r="E19" s="69" t="s">
        <v>340</v>
      </c>
      <c r="F19" s="69" t="s">
        <v>341</v>
      </c>
      <c r="G19" s="69" t="s">
        <v>342</v>
      </c>
      <c r="H19" s="70" t="s">
        <v>343</v>
      </c>
      <c r="I19" s="70" t="s">
        <v>332</v>
      </c>
      <c r="J19" s="17"/>
    </row>
    <row r="20" spans="1:10" x14ac:dyDescent="0.2">
      <c r="A20" s="9" t="s">
        <v>372</v>
      </c>
      <c r="B20" s="82">
        <v>22835</v>
      </c>
      <c r="C20" s="82">
        <v>24675</v>
      </c>
      <c r="D20" s="82">
        <v>25905</v>
      </c>
      <c r="E20" s="82">
        <v>25735</v>
      </c>
      <c r="F20" s="82">
        <v>26445</v>
      </c>
      <c r="G20" s="82">
        <v>27685</v>
      </c>
      <c r="H20" s="82">
        <v>29140</v>
      </c>
      <c r="I20" s="82">
        <v>30100</v>
      </c>
      <c r="J20" s="17"/>
    </row>
    <row r="21" spans="1:10" x14ac:dyDescent="0.2">
      <c r="A21" s="9" t="s">
        <v>373</v>
      </c>
      <c r="B21" s="80">
        <v>32740</v>
      </c>
      <c r="C21" s="80">
        <v>35275</v>
      </c>
      <c r="D21" s="80">
        <v>35920</v>
      </c>
      <c r="E21" s="80">
        <v>35510</v>
      </c>
      <c r="F21" s="80">
        <v>35945</v>
      </c>
      <c r="G21" s="80">
        <v>37600</v>
      </c>
      <c r="H21" s="80">
        <v>38925</v>
      </c>
      <c r="I21" s="80">
        <v>40295</v>
      </c>
      <c r="J21" s="17"/>
    </row>
    <row r="22" spans="1:10" x14ac:dyDescent="0.2">
      <c r="A22" s="9" t="s">
        <v>374</v>
      </c>
      <c r="B22" s="80">
        <v>42260</v>
      </c>
      <c r="C22" s="80">
        <v>44445</v>
      </c>
      <c r="D22" s="80">
        <v>45090</v>
      </c>
      <c r="E22" s="80">
        <v>44520</v>
      </c>
      <c r="F22" s="80">
        <v>44925</v>
      </c>
      <c r="G22" s="80">
        <v>46545</v>
      </c>
      <c r="H22" s="80">
        <v>47860</v>
      </c>
      <c r="I22" s="80">
        <v>49540</v>
      </c>
      <c r="J22" s="17"/>
    </row>
    <row r="23" spans="1:10" x14ac:dyDescent="0.2">
      <c r="A23" s="9" t="s">
        <v>375</v>
      </c>
      <c r="B23" s="80">
        <v>48020</v>
      </c>
      <c r="C23" s="80">
        <v>49930</v>
      </c>
      <c r="D23" s="80">
        <v>51145</v>
      </c>
      <c r="E23" s="80">
        <v>49440</v>
      </c>
      <c r="F23" s="80">
        <v>49995</v>
      </c>
      <c r="G23" s="80">
        <v>51075</v>
      </c>
      <c r="H23" s="80">
        <v>51770</v>
      </c>
      <c r="I23" s="80">
        <v>53455</v>
      </c>
      <c r="J23" s="17"/>
    </row>
    <row r="24" spans="1:10" x14ac:dyDescent="0.2">
      <c r="A24" s="9" t="s">
        <v>376</v>
      </c>
      <c r="B24" s="80">
        <v>55135</v>
      </c>
      <c r="C24" s="80">
        <v>56755</v>
      </c>
      <c r="D24" s="80">
        <v>57475</v>
      </c>
      <c r="E24" s="80">
        <v>56245</v>
      </c>
      <c r="F24" s="80">
        <v>55500</v>
      </c>
      <c r="G24" s="80">
        <v>56695</v>
      </c>
      <c r="H24" s="80">
        <v>58060</v>
      </c>
      <c r="I24" s="80">
        <v>58985</v>
      </c>
      <c r="J24" s="17"/>
    </row>
    <row r="25" spans="1:10" x14ac:dyDescent="0.2">
      <c r="A25" s="74" t="s">
        <v>4</v>
      </c>
      <c r="B25" s="81">
        <v>201690</v>
      </c>
      <c r="C25" s="81">
        <v>211805</v>
      </c>
      <c r="D25" s="81">
        <v>216140</v>
      </c>
      <c r="E25" s="81">
        <v>212040</v>
      </c>
      <c r="F25" s="81">
        <v>213425</v>
      </c>
      <c r="G25" s="81">
        <v>220065</v>
      </c>
      <c r="H25" s="81">
        <v>226210</v>
      </c>
      <c r="I25" s="81">
        <v>232830</v>
      </c>
      <c r="J25" s="17"/>
    </row>
    <row r="26" spans="1:10" x14ac:dyDescent="0.2">
      <c r="G26" s="17"/>
      <c r="J26" s="17"/>
    </row>
    <row r="27" spans="1:10" x14ac:dyDescent="0.2">
      <c r="G27" s="17"/>
      <c r="J27" s="17"/>
    </row>
    <row r="28" spans="1:10" ht="12.75" x14ac:dyDescent="0.2">
      <c r="A28" s="44" t="s">
        <v>346</v>
      </c>
      <c r="G28" s="17"/>
      <c r="J28" s="17"/>
    </row>
    <row r="29" spans="1:10" x14ac:dyDescent="0.2">
      <c r="B29" s="17"/>
      <c r="C29" s="17"/>
      <c r="D29" s="17"/>
      <c r="E29" s="17"/>
      <c r="F29" s="17"/>
      <c r="G29" s="17"/>
      <c r="H29" s="17"/>
      <c r="I29" s="25"/>
      <c r="J29" s="17"/>
    </row>
    <row r="30" spans="1:10" x14ac:dyDescent="0.2">
      <c r="A30" s="68" t="s">
        <v>371</v>
      </c>
      <c r="B30" s="69" t="s">
        <v>337</v>
      </c>
      <c r="C30" s="69" t="s">
        <v>338</v>
      </c>
      <c r="D30" s="69" t="s">
        <v>339</v>
      </c>
      <c r="E30" s="69" t="s">
        <v>340</v>
      </c>
      <c r="F30" s="69" t="s">
        <v>341</v>
      </c>
      <c r="G30" s="69" t="s">
        <v>342</v>
      </c>
      <c r="H30" s="70" t="s">
        <v>343</v>
      </c>
      <c r="I30" s="70" t="s">
        <v>332</v>
      </c>
      <c r="J30" s="17"/>
    </row>
    <row r="31" spans="1:10" x14ac:dyDescent="0.2">
      <c r="A31" s="9" t="s">
        <v>372</v>
      </c>
      <c r="B31" s="80">
        <v>125230</v>
      </c>
      <c r="C31" s="80">
        <v>126905</v>
      </c>
      <c r="D31" s="80">
        <v>126180</v>
      </c>
      <c r="E31" s="80">
        <v>121045</v>
      </c>
      <c r="F31" s="80">
        <v>118260</v>
      </c>
      <c r="G31" s="80">
        <v>115250</v>
      </c>
      <c r="H31" s="80">
        <v>114100</v>
      </c>
      <c r="I31" s="80">
        <v>115920</v>
      </c>
      <c r="J31" s="17"/>
    </row>
    <row r="32" spans="1:10" x14ac:dyDescent="0.2">
      <c r="A32" s="9" t="s">
        <v>373</v>
      </c>
      <c r="B32" s="80">
        <v>123540</v>
      </c>
      <c r="C32" s="80">
        <v>125390</v>
      </c>
      <c r="D32" s="80">
        <v>124055</v>
      </c>
      <c r="E32" s="80">
        <v>120200</v>
      </c>
      <c r="F32" s="80">
        <v>119395</v>
      </c>
      <c r="G32" s="80">
        <v>117015</v>
      </c>
      <c r="H32" s="80">
        <v>115230</v>
      </c>
      <c r="I32" s="80">
        <v>118015</v>
      </c>
      <c r="J32" s="17"/>
    </row>
    <row r="33" spans="1:10" x14ac:dyDescent="0.2">
      <c r="A33" s="9" t="s">
        <v>374</v>
      </c>
      <c r="B33" s="80">
        <v>123510</v>
      </c>
      <c r="C33" s="80">
        <v>124925</v>
      </c>
      <c r="D33" s="80">
        <v>123470</v>
      </c>
      <c r="E33" s="80">
        <v>120120</v>
      </c>
      <c r="F33" s="80">
        <v>120175</v>
      </c>
      <c r="G33" s="80">
        <v>118515</v>
      </c>
      <c r="H33" s="80">
        <v>116980</v>
      </c>
      <c r="I33" s="80">
        <v>119265</v>
      </c>
      <c r="J33" s="17"/>
    </row>
    <row r="34" spans="1:10" x14ac:dyDescent="0.2">
      <c r="A34" s="9" t="s">
        <v>375</v>
      </c>
      <c r="B34" s="80">
        <v>116195</v>
      </c>
      <c r="C34" s="80">
        <v>117415</v>
      </c>
      <c r="D34" s="80">
        <v>117490</v>
      </c>
      <c r="E34" s="80">
        <v>113150</v>
      </c>
      <c r="F34" s="80">
        <v>115345</v>
      </c>
      <c r="G34" s="80">
        <v>113160</v>
      </c>
      <c r="H34" s="80">
        <v>111805</v>
      </c>
      <c r="I34" s="80">
        <v>113755</v>
      </c>
      <c r="J34" s="17"/>
    </row>
    <row r="35" spans="1:10" x14ac:dyDescent="0.2">
      <c r="A35" s="9" t="s">
        <v>376</v>
      </c>
      <c r="B35" s="80">
        <v>104575</v>
      </c>
      <c r="C35" s="80">
        <v>105270</v>
      </c>
      <c r="D35" s="80">
        <v>106425</v>
      </c>
      <c r="E35" s="80">
        <v>103240</v>
      </c>
      <c r="F35" s="80">
        <v>104400</v>
      </c>
      <c r="G35" s="80">
        <v>102580</v>
      </c>
      <c r="H35" s="80">
        <v>102640</v>
      </c>
      <c r="I35" s="80">
        <v>104520</v>
      </c>
      <c r="J35" s="17"/>
    </row>
    <row r="36" spans="1:10" x14ac:dyDescent="0.2">
      <c r="A36" s="74" t="s">
        <v>4</v>
      </c>
      <c r="B36" s="81">
        <v>595755</v>
      </c>
      <c r="C36" s="81">
        <v>602620</v>
      </c>
      <c r="D36" s="81">
        <v>599995</v>
      </c>
      <c r="E36" s="81">
        <v>579895</v>
      </c>
      <c r="F36" s="81">
        <v>579630</v>
      </c>
      <c r="G36" s="81">
        <v>568215</v>
      </c>
      <c r="H36" s="81">
        <v>562275</v>
      </c>
      <c r="I36" s="81">
        <v>572940</v>
      </c>
      <c r="J36" s="17"/>
    </row>
    <row r="37" spans="1:10" x14ac:dyDescent="0.2">
      <c r="A37" s="78"/>
      <c r="B37" s="83"/>
      <c r="C37" s="83"/>
      <c r="D37" s="83"/>
      <c r="E37" s="83"/>
      <c r="F37" s="83"/>
      <c r="G37" s="77"/>
      <c r="H37" s="83"/>
      <c r="I37" s="83"/>
      <c r="J37" s="17"/>
    </row>
    <row r="38" spans="1:10" x14ac:dyDescent="0.2">
      <c r="A38" s="9" t="s">
        <v>402</v>
      </c>
      <c r="J38" s="17"/>
    </row>
    <row r="39" spans="1:10" x14ac:dyDescent="0.2">
      <c r="A39" s="9" t="s">
        <v>403</v>
      </c>
      <c r="J39" s="17"/>
    </row>
    <row r="40" spans="1:10" x14ac:dyDescent="0.2">
      <c r="A40" s="9" t="s">
        <v>404</v>
      </c>
      <c r="J40" s="17"/>
    </row>
    <row r="41" spans="1:10" x14ac:dyDescent="0.2">
      <c r="J41" s="17"/>
    </row>
    <row r="42" spans="1:10" x14ac:dyDescent="0.2">
      <c r="A42" s="135" t="s">
        <v>407</v>
      </c>
      <c r="B42" s="88"/>
      <c r="C42" s="88"/>
      <c r="D42" s="88"/>
      <c r="E42" s="88"/>
      <c r="F42" s="88"/>
      <c r="G42" s="88"/>
      <c r="H42" s="88"/>
      <c r="I42" s="88"/>
      <c r="J42" s="17"/>
    </row>
    <row r="43" spans="1:10" x14ac:dyDescent="0.2">
      <c r="J43" s="17"/>
    </row>
    <row r="44" spans="1:10" x14ac:dyDescent="0.2">
      <c r="J44" s="17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/>
  </sheetViews>
  <sheetFormatPr defaultColWidth="9.140625" defaultRowHeight="11.25" customHeight="1" x14ac:dyDescent="0.25"/>
  <cols>
    <col min="1" max="1" width="22.85546875" style="95" customWidth="1"/>
    <col min="2" max="6" width="8.85546875" style="95" customWidth="1"/>
    <col min="7" max="7" width="6.42578125" style="95" customWidth="1"/>
    <col min="8" max="8" width="23.85546875" style="95" customWidth="1"/>
    <col min="9" max="16384" width="9.140625" style="95"/>
  </cols>
  <sheetData>
    <row r="1" spans="1:13" s="90" customFormat="1" ht="12" x14ac:dyDescent="0.2">
      <c r="A1" s="89" t="s">
        <v>377</v>
      </c>
      <c r="H1" s="89" t="s">
        <v>378</v>
      </c>
    </row>
    <row r="2" spans="1:13" s="90" customFormat="1" ht="13.5" x14ac:dyDescent="0.2">
      <c r="A2" s="89" t="s">
        <v>379</v>
      </c>
      <c r="H2" s="89" t="s">
        <v>399</v>
      </c>
    </row>
    <row r="3" spans="1:13" s="90" customFormat="1" ht="13.5" x14ac:dyDescent="0.2">
      <c r="A3" s="89" t="s">
        <v>399</v>
      </c>
      <c r="H3" s="91" t="s">
        <v>380</v>
      </c>
    </row>
    <row r="4" spans="1:13" s="90" customFormat="1" ht="12" x14ac:dyDescent="0.2">
      <c r="A4" s="91" t="s">
        <v>380</v>
      </c>
      <c r="H4" s="91" t="s">
        <v>381</v>
      </c>
    </row>
    <row r="5" spans="1:13" s="90" customFormat="1" ht="12" x14ac:dyDescent="0.2">
      <c r="A5" s="91" t="s">
        <v>381</v>
      </c>
    </row>
    <row r="6" spans="1:13" s="90" customFormat="1" ht="12" x14ac:dyDescent="0.2">
      <c r="A6" s="91"/>
      <c r="H6" s="91"/>
    </row>
    <row r="7" spans="1:13" ht="15" x14ac:dyDescent="0.25">
      <c r="A7" s="76" t="s">
        <v>393</v>
      </c>
      <c r="B7" s="92"/>
      <c r="C7" s="92"/>
      <c r="D7" s="93"/>
      <c r="E7" s="93"/>
      <c r="F7" s="93"/>
      <c r="G7" s="94"/>
      <c r="H7" s="76" t="s">
        <v>400</v>
      </c>
      <c r="I7" s="92"/>
      <c r="J7" s="92"/>
      <c r="K7" s="93"/>
      <c r="L7" s="93"/>
      <c r="M7" s="93"/>
    </row>
    <row r="8" spans="1:13" ht="15" x14ac:dyDescent="0.25">
      <c r="A8" s="90"/>
      <c r="B8" s="96" t="s">
        <v>382</v>
      </c>
      <c r="C8" s="97"/>
      <c r="D8" s="98"/>
      <c r="E8" s="94"/>
      <c r="F8" s="94"/>
      <c r="G8" s="94"/>
      <c r="H8" s="90"/>
      <c r="I8" s="96" t="s">
        <v>382</v>
      </c>
      <c r="J8" s="97"/>
      <c r="K8" s="98"/>
      <c r="L8" s="94"/>
      <c r="M8" s="94"/>
    </row>
    <row r="9" spans="1:13" ht="11.25" customHeight="1" x14ac:dyDescent="0.25">
      <c r="A9" s="99" t="s">
        <v>383</v>
      </c>
      <c r="B9" s="100" t="s">
        <v>384</v>
      </c>
      <c r="C9" s="100" t="s">
        <v>385</v>
      </c>
      <c r="D9" s="100" t="s">
        <v>386</v>
      </c>
      <c r="E9" s="101" t="s">
        <v>387</v>
      </c>
      <c r="F9" s="101" t="s">
        <v>274</v>
      </c>
      <c r="G9" s="94"/>
      <c r="H9" s="99" t="s">
        <v>383</v>
      </c>
      <c r="I9" s="100" t="s">
        <v>384</v>
      </c>
      <c r="J9" s="100" t="s">
        <v>385</v>
      </c>
      <c r="K9" s="100" t="s">
        <v>386</v>
      </c>
      <c r="L9" s="101" t="s">
        <v>387</v>
      </c>
      <c r="M9" s="101" t="s">
        <v>274</v>
      </c>
    </row>
    <row r="10" spans="1:13" ht="11.25" customHeight="1" x14ac:dyDescent="0.25">
      <c r="A10" s="102" t="s">
        <v>388</v>
      </c>
      <c r="B10" s="72">
        <v>0.40699999999999997</v>
      </c>
      <c r="C10" s="72">
        <v>0.33800000000000002</v>
      </c>
      <c r="D10" s="72">
        <v>2.5999999999999999E-2</v>
      </c>
      <c r="E10" s="72">
        <v>3.5999999999999997E-2</v>
      </c>
      <c r="F10" s="72">
        <v>0.80700000000000005</v>
      </c>
      <c r="G10" s="94"/>
      <c r="H10" s="102" t="s">
        <v>388</v>
      </c>
      <c r="I10" s="72">
        <v>0.505</v>
      </c>
      <c r="J10" s="72">
        <v>0.41899999999999998</v>
      </c>
      <c r="K10" s="72">
        <v>3.2000000000000001E-2</v>
      </c>
      <c r="L10" s="72">
        <v>4.4999999999999998E-2</v>
      </c>
      <c r="M10" s="72">
        <v>1</v>
      </c>
    </row>
    <row r="11" spans="1:13" ht="11.25" customHeight="1" x14ac:dyDescent="0.25">
      <c r="A11" s="90" t="s">
        <v>389</v>
      </c>
      <c r="B11" s="72">
        <v>0.42899999999999999</v>
      </c>
      <c r="C11" s="72">
        <v>0.41099999999999998</v>
      </c>
      <c r="D11" s="72">
        <v>3.2000000000000001E-2</v>
      </c>
      <c r="E11" s="72">
        <v>1.7999999999999999E-2</v>
      </c>
      <c r="F11" s="72">
        <v>0.89</v>
      </c>
      <c r="G11" s="94"/>
      <c r="H11" s="90" t="s">
        <v>389</v>
      </c>
      <c r="I11" s="72">
        <v>0.48199999999999998</v>
      </c>
      <c r="J11" s="72">
        <v>0.46200000000000002</v>
      </c>
      <c r="K11" s="72">
        <v>3.5999999999999997E-2</v>
      </c>
      <c r="L11" s="72">
        <v>0.02</v>
      </c>
      <c r="M11" s="72">
        <v>1</v>
      </c>
    </row>
    <row r="12" spans="1:13" ht="11.25" customHeight="1" x14ac:dyDescent="0.25">
      <c r="A12" s="90" t="s">
        <v>390</v>
      </c>
      <c r="B12" s="72">
        <v>0.23599999999999999</v>
      </c>
      <c r="C12" s="72">
        <v>0.33200000000000002</v>
      </c>
      <c r="D12" s="72">
        <v>4.2999999999999997E-2</v>
      </c>
      <c r="E12" s="72">
        <v>0.01</v>
      </c>
      <c r="F12" s="72">
        <v>0.621</v>
      </c>
      <c r="G12" s="94"/>
      <c r="H12" s="90" t="s">
        <v>390</v>
      </c>
      <c r="I12" s="72">
        <v>0.38</v>
      </c>
      <c r="J12" s="72">
        <v>0.53500000000000003</v>
      </c>
      <c r="K12" s="72">
        <v>6.9000000000000006E-2</v>
      </c>
      <c r="L12" s="72">
        <v>1.6E-2</v>
      </c>
      <c r="M12" s="72">
        <v>1</v>
      </c>
    </row>
    <row r="13" spans="1:13" ht="11.25" customHeight="1" x14ac:dyDescent="0.25">
      <c r="A13" s="103" t="s">
        <v>391</v>
      </c>
      <c r="B13" s="72">
        <v>0.25</v>
      </c>
      <c r="C13" s="72">
        <v>0.33800000000000002</v>
      </c>
      <c r="D13" s="72">
        <v>4.2000000000000003E-2</v>
      </c>
      <c r="E13" s="72">
        <v>0.01</v>
      </c>
      <c r="F13" s="72">
        <v>0.64</v>
      </c>
      <c r="G13" s="94"/>
      <c r="H13" s="103" t="s">
        <v>391</v>
      </c>
      <c r="I13" s="72">
        <v>0.39</v>
      </c>
      <c r="J13" s="72">
        <v>0.52800000000000002</v>
      </c>
      <c r="K13" s="72">
        <v>6.6000000000000003E-2</v>
      </c>
      <c r="L13" s="72">
        <v>1.6E-2</v>
      </c>
      <c r="M13" s="72">
        <v>1</v>
      </c>
    </row>
    <row r="14" spans="1:13" ht="11.25" customHeight="1" x14ac:dyDescent="0.25">
      <c r="A14" s="104" t="s">
        <v>274</v>
      </c>
      <c r="B14" s="105">
        <v>0.26400000000000001</v>
      </c>
      <c r="C14" s="105">
        <v>0.33800000000000002</v>
      </c>
      <c r="D14" s="105">
        <v>4.1000000000000002E-2</v>
      </c>
      <c r="E14" s="105">
        <v>1.2999999999999999E-2</v>
      </c>
      <c r="F14" s="105">
        <v>0.65600000000000003</v>
      </c>
      <c r="G14" s="94"/>
      <c r="H14" s="104" t="s">
        <v>274</v>
      </c>
      <c r="I14" s="105">
        <v>0.40300000000000002</v>
      </c>
      <c r="J14" s="105">
        <v>0.51500000000000001</v>
      </c>
      <c r="K14" s="105">
        <v>6.2E-2</v>
      </c>
      <c r="L14" s="105">
        <v>1.9E-2</v>
      </c>
      <c r="M14" s="105">
        <v>1</v>
      </c>
    </row>
    <row r="15" spans="1:13" ht="11.25" customHeight="1" x14ac:dyDescent="0.25">
      <c r="A15" s="106" t="s">
        <v>392</v>
      </c>
      <c r="B15" s="107">
        <v>15.8</v>
      </c>
      <c r="C15" s="107">
        <v>0</v>
      </c>
      <c r="D15" s="107">
        <v>-1.7</v>
      </c>
      <c r="E15" s="107">
        <v>2.6</v>
      </c>
      <c r="F15" s="107">
        <v>16.7</v>
      </c>
      <c r="G15" s="94"/>
      <c r="H15" s="108" t="s">
        <v>392</v>
      </c>
      <c r="I15" s="107">
        <v>11.5</v>
      </c>
      <c r="J15" s="107">
        <v>-10.9</v>
      </c>
      <c r="K15" s="107">
        <v>-3.4</v>
      </c>
      <c r="L15" s="107">
        <v>2.8</v>
      </c>
      <c r="M15" s="107"/>
    </row>
    <row r="16" spans="1:13" ht="11.25" customHeight="1" x14ac:dyDescent="0.25">
      <c r="A16" s="102"/>
      <c r="B16" s="93"/>
      <c r="C16" s="93"/>
      <c r="D16" s="109"/>
      <c r="E16" s="109"/>
      <c r="F16" s="109"/>
      <c r="G16" s="94"/>
    </row>
    <row r="17" spans="1:7" ht="15" x14ac:dyDescent="0.25">
      <c r="A17" s="76" t="s">
        <v>393</v>
      </c>
      <c r="B17" s="92"/>
      <c r="C17" s="93"/>
      <c r="G17" s="94"/>
    </row>
    <row r="18" spans="1:7" ht="15" x14ac:dyDescent="0.25">
      <c r="A18" s="110"/>
      <c r="B18" s="96" t="s">
        <v>382</v>
      </c>
      <c r="C18" s="97"/>
      <c r="D18" s="98"/>
      <c r="E18" s="94"/>
      <c r="F18" s="94"/>
      <c r="G18" s="94"/>
    </row>
    <row r="19" spans="1:7" ht="11.25" customHeight="1" x14ac:dyDescent="0.25">
      <c r="A19" s="99" t="s">
        <v>383</v>
      </c>
      <c r="B19" s="100" t="s">
        <v>384</v>
      </c>
      <c r="C19" s="100" t="s">
        <v>385</v>
      </c>
      <c r="D19" s="100" t="s">
        <v>386</v>
      </c>
      <c r="E19" s="101" t="s">
        <v>387</v>
      </c>
      <c r="F19" s="101" t="s">
        <v>274</v>
      </c>
      <c r="G19" s="94"/>
    </row>
    <row r="20" spans="1:7" ht="11.25" customHeight="1" x14ac:dyDescent="0.25">
      <c r="A20" s="102" t="s">
        <v>388</v>
      </c>
      <c r="B20" s="111">
        <v>13465</v>
      </c>
      <c r="C20" s="111">
        <v>11180</v>
      </c>
      <c r="D20" s="111">
        <v>850</v>
      </c>
      <c r="E20" s="111">
        <v>1190</v>
      </c>
      <c r="F20" s="111">
        <v>26685</v>
      </c>
      <c r="G20" s="94"/>
    </row>
    <row r="21" spans="1:7" ht="11.25" customHeight="1" x14ac:dyDescent="0.25">
      <c r="A21" s="90" t="s">
        <v>389</v>
      </c>
      <c r="B21" s="111">
        <v>9640</v>
      </c>
      <c r="C21" s="111">
        <v>9250</v>
      </c>
      <c r="D21" s="111">
        <v>725</v>
      </c>
      <c r="E21" s="111">
        <v>395</v>
      </c>
      <c r="F21" s="111">
        <v>20010</v>
      </c>
      <c r="G21" s="94"/>
    </row>
    <row r="22" spans="1:7" ht="11.25" customHeight="1" x14ac:dyDescent="0.25">
      <c r="A22" s="90" t="s">
        <v>390</v>
      </c>
      <c r="B22" s="111">
        <v>70240</v>
      </c>
      <c r="C22" s="111">
        <v>98880</v>
      </c>
      <c r="D22" s="111">
        <v>12805</v>
      </c>
      <c r="E22" s="111">
        <v>2905</v>
      </c>
      <c r="F22" s="111">
        <v>184825</v>
      </c>
      <c r="G22" s="94"/>
    </row>
    <row r="23" spans="1:7" ht="11.25" customHeight="1" x14ac:dyDescent="0.25">
      <c r="A23" s="103" t="s">
        <v>391</v>
      </c>
      <c r="B23" s="112">
        <v>79875</v>
      </c>
      <c r="C23" s="112">
        <v>108130</v>
      </c>
      <c r="D23" s="112">
        <v>13530</v>
      </c>
      <c r="E23" s="112">
        <v>3300</v>
      </c>
      <c r="F23" s="112">
        <v>204835</v>
      </c>
      <c r="G23" s="94"/>
    </row>
    <row r="24" spans="1:7" ht="11.25" customHeight="1" x14ac:dyDescent="0.25">
      <c r="A24" s="104" t="s">
        <v>274</v>
      </c>
      <c r="B24" s="113">
        <v>93340</v>
      </c>
      <c r="C24" s="113">
        <v>119310</v>
      </c>
      <c r="D24" s="113">
        <v>14380</v>
      </c>
      <c r="E24" s="113">
        <v>4490</v>
      </c>
      <c r="F24" s="113">
        <v>231520</v>
      </c>
      <c r="G24" s="94"/>
    </row>
    <row r="25" spans="1:7" ht="11.25" customHeight="1" x14ac:dyDescent="0.25">
      <c r="G25" s="94"/>
    </row>
    <row r="26" spans="1:7" ht="15" customHeight="1" x14ac:dyDescent="0.25">
      <c r="A26" s="92" t="s">
        <v>394</v>
      </c>
    </row>
    <row r="27" spans="1:7" ht="15" x14ac:dyDescent="0.25">
      <c r="G27" s="110"/>
    </row>
    <row r="28" spans="1:7" ht="15" x14ac:dyDescent="0.25">
      <c r="A28" s="99" t="s">
        <v>383</v>
      </c>
      <c r="B28" s="101" t="s">
        <v>274</v>
      </c>
      <c r="C28" s="110"/>
    </row>
    <row r="29" spans="1:7" ht="11.25" customHeight="1" x14ac:dyDescent="0.25">
      <c r="A29" s="102" t="s">
        <v>388</v>
      </c>
      <c r="B29" s="111">
        <v>33070</v>
      </c>
      <c r="C29" s="114"/>
    </row>
    <row r="30" spans="1:7" ht="11.25" customHeight="1" x14ac:dyDescent="0.25">
      <c r="A30" s="90" t="s">
        <v>389</v>
      </c>
      <c r="B30" s="111">
        <v>22490</v>
      </c>
      <c r="C30" s="93"/>
    </row>
    <row r="31" spans="1:7" ht="11.25" customHeight="1" x14ac:dyDescent="0.25">
      <c r="A31" s="90" t="s">
        <v>390</v>
      </c>
      <c r="B31" s="111">
        <v>297580</v>
      </c>
      <c r="C31" s="93"/>
    </row>
    <row r="32" spans="1:7" ht="11.25" customHeight="1" x14ac:dyDescent="0.25">
      <c r="A32" s="103" t="s">
        <v>391</v>
      </c>
      <c r="B32" s="112">
        <v>320070</v>
      </c>
      <c r="C32" s="93"/>
    </row>
    <row r="33" spans="1:7" ht="11.25" customHeight="1" x14ac:dyDescent="0.25">
      <c r="A33" s="104" t="s">
        <v>274</v>
      </c>
      <c r="B33" s="113">
        <v>353140</v>
      </c>
      <c r="C33" s="93"/>
    </row>
    <row r="34" spans="1:7" ht="11.25" customHeight="1" x14ac:dyDescent="0.25">
      <c r="G34" s="93"/>
    </row>
    <row r="35" spans="1:7" ht="11.25" customHeight="1" x14ac:dyDescent="0.25">
      <c r="A35" s="90" t="s">
        <v>395</v>
      </c>
      <c r="B35" s="102"/>
      <c r="C35" s="102"/>
      <c r="D35" s="93"/>
      <c r="E35" s="93"/>
      <c r="F35" s="93"/>
      <c r="G35" s="93"/>
    </row>
    <row r="36" spans="1:7" ht="11.25" customHeight="1" x14ac:dyDescent="0.25">
      <c r="A36" s="90" t="s">
        <v>396</v>
      </c>
    </row>
    <row r="37" spans="1:7" ht="11.25" customHeight="1" x14ac:dyDescent="0.25">
      <c r="A37" s="90" t="s">
        <v>397</v>
      </c>
    </row>
    <row r="39" spans="1:7" ht="11.25" customHeight="1" x14ac:dyDescent="0.25">
      <c r="A39" s="136" t="s">
        <v>406</v>
      </c>
    </row>
  </sheetData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9.140625" defaultRowHeight="11.25" x14ac:dyDescent="0.2"/>
  <cols>
    <col min="1" max="1" width="10.5703125" style="9" bestFit="1" customWidth="1"/>
    <col min="2" max="9" width="7.5703125" style="9" customWidth="1"/>
    <col min="10" max="16384" width="9.140625" style="9"/>
  </cols>
  <sheetData>
    <row r="1" spans="1:10" s="67" customFormat="1" ht="12" x14ac:dyDescent="0.2">
      <c r="A1" s="8" t="s">
        <v>333</v>
      </c>
    </row>
    <row r="2" spans="1:10" s="67" customFormat="1" ht="12" x14ac:dyDescent="0.2">
      <c r="A2" s="8" t="s">
        <v>334</v>
      </c>
    </row>
    <row r="3" spans="1:10" s="67" customFormat="1" ht="12" x14ac:dyDescent="0.2">
      <c r="A3" s="10" t="s">
        <v>238</v>
      </c>
    </row>
    <row r="4" spans="1:10" s="67" customFormat="1" ht="12" x14ac:dyDescent="0.2">
      <c r="A4" s="10" t="s">
        <v>239</v>
      </c>
    </row>
    <row r="5" spans="1:10" s="67" customFormat="1" x14ac:dyDescent="0.2"/>
    <row r="6" spans="1:10" ht="12.75" x14ac:dyDescent="0.2">
      <c r="A6" s="44" t="s">
        <v>335</v>
      </c>
    </row>
    <row r="8" spans="1:10" x14ac:dyDescent="0.2">
      <c r="A8" s="68" t="s">
        <v>336</v>
      </c>
      <c r="B8" s="69" t="s">
        <v>337</v>
      </c>
      <c r="C8" s="69" t="s">
        <v>338</v>
      </c>
      <c r="D8" s="69" t="s">
        <v>339</v>
      </c>
      <c r="E8" s="69" t="s">
        <v>340</v>
      </c>
      <c r="F8" s="69" t="s">
        <v>341</v>
      </c>
      <c r="G8" s="69" t="s">
        <v>342</v>
      </c>
      <c r="H8" s="70" t="s">
        <v>343</v>
      </c>
      <c r="I8" s="70" t="s">
        <v>332</v>
      </c>
    </row>
    <row r="9" spans="1:10" x14ac:dyDescent="0.2">
      <c r="A9" s="71" t="s">
        <v>257</v>
      </c>
      <c r="B9" s="72">
        <v>0.378</v>
      </c>
      <c r="C9" s="72">
        <v>0.39</v>
      </c>
      <c r="D9" s="72">
        <v>0.39900000000000002</v>
      </c>
      <c r="E9" s="72">
        <v>0.40500000000000003</v>
      </c>
      <c r="F9" s="72">
        <v>0.40899999999999997</v>
      </c>
      <c r="G9" s="72">
        <v>0.43099999999999999</v>
      </c>
      <c r="H9" s="72">
        <v>0.44800000000000001</v>
      </c>
      <c r="I9" s="72">
        <v>0.45700000000000002</v>
      </c>
    </row>
    <row r="10" spans="1:10" x14ac:dyDescent="0.2">
      <c r="A10" s="71" t="s">
        <v>256</v>
      </c>
      <c r="B10" s="72">
        <v>0.3</v>
      </c>
      <c r="C10" s="72">
        <v>0.314</v>
      </c>
      <c r="D10" s="72">
        <v>0.32300000000000001</v>
      </c>
      <c r="E10" s="72">
        <v>0.32700000000000001</v>
      </c>
      <c r="F10" s="72">
        <v>0.32900000000000001</v>
      </c>
      <c r="G10" s="72">
        <v>0.34499999999999997</v>
      </c>
      <c r="H10" s="72">
        <v>0.35899999999999999</v>
      </c>
      <c r="I10" s="72">
        <v>0.35799999999999998</v>
      </c>
    </row>
    <row r="11" spans="1:10" x14ac:dyDescent="0.2">
      <c r="A11" s="9" t="s">
        <v>344</v>
      </c>
      <c r="B11" s="73">
        <v>7.8</v>
      </c>
      <c r="C11" s="73">
        <v>7.6</v>
      </c>
      <c r="D11" s="73">
        <v>7.5</v>
      </c>
      <c r="E11" s="73">
        <v>7.8</v>
      </c>
      <c r="F11" s="73">
        <v>8</v>
      </c>
      <c r="G11" s="73">
        <v>8.6</v>
      </c>
      <c r="H11" s="73">
        <v>8.9</v>
      </c>
      <c r="I11" s="73">
        <v>9.9</v>
      </c>
    </row>
    <row r="12" spans="1:10" x14ac:dyDescent="0.2">
      <c r="A12" s="74" t="s">
        <v>4</v>
      </c>
      <c r="B12" s="75">
        <v>0.33900000000000002</v>
      </c>
      <c r="C12" s="75">
        <v>0.35099999999999998</v>
      </c>
      <c r="D12" s="75">
        <v>0.36</v>
      </c>
      <c r="E12" s="75">
        <v>0.36599999999999999</v>
      </c>
      <c r="F12" s="75">
        <v>0.36799999999999999</v>
      </c>
      <c r="G12" s="75">
        <v>0.38700000000000001</v>
      </c>
      <c r="H12" s="75">
        <v>0.40200000000000002</v>
      </c>
      <c r="I12" s="75">
        <v>0.40600000000000003</v>
      </c>
    </row>
    <row r="15" spans="1:10" ht="12.75" x14ac:dyDescent="0.2">
      <c r="A15" s="76" t="s">
        <v>345</v>
      </c>
      <c r="B15" s="77"/>
      <c r="C15" s="77"/>
      <c r="D15" s="77"/>
      <c r="E15" s="77"/>
      <c r="F15" s="77"/>
      <c r="G15" s="77"/>
      <c r="H15" s="77"/>
      <c r="I15" s="77"/>
      <c r="J15" s="17"/>
    </row>
    <row r="16" spans="1:10" x14ac:dyDescent="0.2">
      <c r="A16" s="78"/>
      <c r="B16" s="79"/>
      <c r="C16" s="79"/>
      <c r="D16" s="79"/>
      <c r="E16" s="79"/>
      <c r="F16" s="79"/>
      <c r="G16" s="77"/>
      <c r="H16" s="79"/>
      <c r="I16" s="79"/>
      <c r="J16" s="17"/>
    </row>
    <row r="17" spans="1:10" x14ac:dyDescent="0.2">
      <c r="A17" s="68" t="s">
        <v>336</v>
      </c>
      <c r="B17" s="69" t="s">
        <v>337</v>
      </c>
      <c r="C17" s="69" t="s">
        <v>338</v>
      </c>
      <c r="D17" s="69" t="s">
        <v>339</v>
      </c>
      <c r="E17" s="69" t="s">
        <v>340</v>
      </c>
      <c r="F17" s="69" t="s">
        <v>341</v>
      </c>
      <c r="G17" s="69" t="s">
        <v>342</v>
      </c>
      <c r="H17" s="70" t="s">
        <v>343</v>
      </c>
      <c r="I17" s="70" t="s">
        <v>332</v>
      </c>
      <c r="J17" s="17"/>
    </row>
    <row r="18" spans="1:10" x14ac:dyDescent="0.2">
      <c r="A18" s="71" t="s">
        <v>257</v>
      </c>
      <c r="B18" s="80">
        <v>110610</v>
      </c>
      <c r="C18" s="80">
        <v>115670</v>
      </c>
      <c r="D18" s="80">
        <v>117220</v>
      </c>
      <c r="E18" s="80">
        <v>115330</v>
      </c>
      <c r="F18" s="80">
        <v>116175</v>
      </c>
      <c r="G18" s="80">
        <v>120095</v>
      </c>
      <c r="H18" s="80">
        <v>123215</v>
      </c>
      <c r="I18" s="80">
        <v>128430</v>
      </c>
      <c r="J18" s="17"/>
    </row>
    <row r="19" spans="1:10" x14ac:dyDescent="0.2">
      <c r="A19" s="71" t="s">
        <v>256</v>
      </c>
      <c r="B19" s="80">
        <v>91080</v>
      </c>
      <c r="C19" s="80">
        <v>96130</v>
      </c>
      <c r="D19" s="80">
        <v>98920</v>
      </c>
      <c r="E19" s="80">
        <v>96710</v>
      </c>
      <c r="F19" s="80">
        <v>97250</v>
      </c>
      <c r="G19" s="80">
        <v>99970</v>
      </c>
      <c r="H19" s="80">
        <v>102995</v>
      </c>
      <c r="I19" s="80">
        <v>104400</v>
      </c>
      <c r="J19" s="17"/>
    </row>
    <row r="20" spans="1:10" x14ac:dyDescent="0.2">
      <c r="A20" s="74" t="s">
        <v>4</v>
      </c>
      <c r="B20" s="81">
        <v>201690</v>
      </c>
      <c r="C20" s="81">
        <v>211805</v>
      </c>
      <c r="D20" s="81">
        <v>216140</v>
      </c>
      <c r="E20" s="81">
        <v>212040</v>
      </c>
      <c r="F20" s="81">
        <v>213425</v>
      </c>
      <c r="G20" s="81">
        <v>220065</v>
      </c>
      <c r="H20" s="81">
        <v>226210</v>
      </c>
      <c r="I20" s="81">
        <v>232830</v>
      </c>
      <c r="J20" s="17"/>
    </row>
    <row r="21" spans="1:10" x14ac:dyDescent="0.2">
      <c r="G21" s="17"/>
      <c r="J21" s="17"/>
    </row>
    <row r="22" spans="1:10" x14ac:dyDescent="0.2">
      <c r="G22" s="17"/>
      <c r="J22" s="17"/>
    </row>
    <row r="23" spans="1:10" ht="12.75" x14ac:dyDescent="0.2">
      <c r="A23" s="44" t="s">
        <v>346</v>
      </c>
      <c r="G23" s="17"/>
      <c r="J23" s="17"/>
    </row>
    <row r="24" spans="1:10" x14ac:dyDescent="0.2">
      <c r="B24" s="17"/>
      <c r="C24" s="17"/>
      <c r="D24" s="17"/>
      <c r="E24" s="17"/>
      <c r="F24" s="17"/>
      <c r="G24" s="17"/>
      <c r="H24" s="17"/>
      <c r="I24" s="25"/>
      <c r="J24" s="17"/>
    </row>
    <row r="25" spans="1:10" x14ac:dyDescent="0.2">
      <c r="A25" s="68" t="s">
        <v>336</v>
      </c>
      <c r="B25" s="69" t="s">
        <v>337</v>
      </c>
      <c r="C25" s="69" t="s">
        <v>338</v>
      </c>
      <c r="D25" s="69" t="s">
        <v>339</v>
      </c>
      <c r="E25" s="69" t="s">
        <v>340</v>
      </c>
      <c r="F25" s="69" t="s">
        <v>341</v>
      </c>
      <c r="G25" s="69" t="s">
        <v>342</v>
      </c>
      <c r="H25" s="70" t="s">
        <v>343</v>
      </c>
      <c r="I25" s="70" t="s">
        <v>332</v>
      </c>
      <c r="J25" s="17"/>
    </row>
    <row r="26" spans="1:10" x14ac:dyDescent="0.2">
      <c r="A26" s="71" t="s">
        <v>257</v>
      </c>
      <c r="B26" s="80">
        <v>292505</v>
      </c>
      <c r="C26" s="80">
        <v>296335</v>
      </c>
      <c r="D26" s="80">
        <v>294045</v>
      </c>
      <c r="E26" s="80">
        <v>284550</v>
      </c>
      <c r="F26" s="80">
        <v>284085</v>
      </c>
      <c r="G26" s="80">
        <v>278640</v>
      </c>
      <c r="H26" s="80">
        <v>275090</v>
      </c>
      <c r="I26" s="82">
        <v>281065</v>
      </c>
      <c r="J26" s="17"/>
    </row>
    <row r="27" spans="1:10" x14ac:dyDescent="0.2">
      <c r="A27" s="71" t="s">
        <v>256</v>
      </c>
      <c r="B27" s="80">
        <v>303250</v>
      </c>
      <c r="C27" s="80">
        <v>306285</v>
      </c>
      <c r="D27" s="80">
        <v>305950</v>
      </c>
      <c r="E27" s="80">
        <v>295340</v>
      </c>
      <c r="F27" s="80">
        <v>295545</v>
      </c>
      <c r="G27" s="80">
        <v>289575</v>
      </c>
      <c r="H27" s="80">
        <v>287185</v>
      </c>
      <c r="I27" s="80">
        <v>291880</v>
      </c>
      <c r="J27" s="17"/>
    </row>
    <row r="28" spans="1:10" x14ac:dyDescent="0.2">
      <c r="A28" s="74" t="s">
        <v>4</v>
      </c>
      <c r="B28" s="81">
        <v>595755</v>
      </c>
      <c r="C28" s="81">
        <v>602620</v>
      </c>
      <c r="D28" s="81">
        <v>599995</v>
      </c>
      <c r="E28" s="81">
        <v>579895</v>
      </c>
      <c r="F28" s="81">
        <v>579630</v>
      </c>
      <c r="G28" s="81">
        <v>568215</v>
      </c>
      <c r="H28" s="81">
        <v>562275</v>
      </c>
      <c r="I28" s="81">
        <v>572940</v>
      </c>
      <c r="J28" s="17"/>
    </row>
    <row r="29" spans="1:10" x14ac:dyDescent="0.2">
      <c r="A29" s="78"/>
      <c r="B29" s="83"/>
      <c r="C29" s="83"/>
      <c r="D29" s="83"/>
      <c r="E29" s="83"/>
      <c r="F29" s="83"/>
      <c r="G29" s="77"/>
      <c r="H29" s="83"/>
      <c r="I29" s="83"/>
    </row>
    <row r="30" spans="1:10" x14ac:dyDescent="0.2">
      <c r="A30" s="9" t="s">
        <v>347</v>
      </c>
    </row>
    <row r="32" spans="1:10" x14ac:dyDescent="0.2">
      <c r="A32" s="9" t="s">
        <v>348</v>
      </c>
    </row>
    <row r="33" spans="1:1" x14ac:dyDescent="0.2">
      <c r="A33" s="9" t="s">
        <v>349</v>
      </c>
    </row>
    <row r="34" spans="1:1" x14ac:dyDescent="0.2">
      <c r="A34" s="9" t="s">
        <v>350</v>
      </c>
    </row>
    <row r="36" spans="1:1" x14ac:dyDescent="0.2">
      <c r="A36" s="135" t="s">
        <v>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/>
  </sheetViews>
  <sheetFormatPr defaultColWidth="9.140625" defaultRowHeight="11.25" x14ac:dyDescent="0.2"/>
  <cols>
    <col min="1" max="1" width="21.140625" style="9" customWidth="1"/>
    <col min="2" max="9" width="7.5703125" style="9" customWidth="1"/>
    <col min="10" max="16384" width="9.140625" style="9"/>
  </cols>
  <sheetData>
    <row r="1" spans="1:9" s="67" customFormat="1" ht="12" x14ac:dyDescent="0.2">
      <c r="A1" s="8" t="s">
        <v>351</v>
      </c>
    </row>
    <row r="2" spans="1:9" s="67" customFormat="1" ht="12" x14ac:dyDescent="0.2">
      <c r="A2" s="8" t="s">
        <v>352</v>
      </c>
    </row>
    <row r="3" spans="1:9" s="67" customFormat="1" ht="12" x14ac:dyDescent="0.2">
      <c r="A3" s="10" t="s">
        <v>238</v>
      </c>
    </row>
    <row r="4" spans="1:9" s="67" customFormat="1" ht="12" x14ac:dyDescent="0.2">
      <c r="A4" s="10" t="s">
        <v>239</v>
      </c>
    </row>
    <row r="5" spans="1:9" s="67" customFormat="1" x14ac:dyDescent="0.2"/>
    <row r="6" spans="1:9" ht="12.75" x14ac:dyDescent="0.2">
      <c r="A6" s="44" t="s">
        <v>335</v>
      </c>
    </row>
    <row r="8" spans="1:9" x14ac:dyDescent="0.2">
      <c r="A8" s="68" t="s">
        <v>255</v>
      </c>
      <c r="B8" s="69" t="s">
        <v>337</v>
      </c>
      <c r="C8" s="69" t="s">
        <v>338</v>
      </c>
      <c r="D8" s="69" t="s">
        <v>339</v>
      </c>
      <c r="E8" s="69" t="s">
        <v>340</v>
      </c>
      <c r="F8" s="69" t="s">
        <v>341</v>
      </c>
      <c r="G8" s="69" t="s">
        <v>342</v>
      </c>
      <c r="H8" s="70" t="s">
        <v>343</v>
      </c>
      <c r="I8" s="70" t="s">
        <v>332</v>
      </c>
    </row>
    <row r="9" spans="1:9" x14ac:dyDescent="0.2">
      <c r="A9" s="84" t="s">
        <v>81</v>
      </c>
      <c r="B9" s="85">
        <v>0.316</v>
      </c>
      <c r="C9" s="85">
        <v>0.32900000000000001</v>
      </c>
      <c r="D9" s="85">
        <v>0.33600000000000002</v>
      </c>
      <c r="E9" s="85">
        <v>0.33800000000000002</v>
      </c>
      <c r="F9" s="85">
        <v>0.33900000000000002</v>
      </c>
      <c r="G9" s="85">
        <v>0.35399999999999998</v>
      </c>
      <c r="H9" s="85">
        <v>0.36599999999999999</v>
      </c>
      <c r="I9" s="85">
        <v>0.36699999999999999</v>
      </c>
    </row>
    <row r="10" spans="1:9" x14ac:dyDescent="0.2">
      <c r="A10" s="9" t="s">
        <v>258</v>
      </c>
      <c r="B10" s="72">
        <v>0.313</v>
      </c>
      <c r="C10" s="72">
        <v>0.32600000000000001</v>
      </c>
      <c r="D10" s="72">
        <v>0.33300000000000002</v>
      </c>
      <c r="E10" s="72">
        <v>0.33600000000000002</v>
      </c>
      <c r="F10" s="72">
        <v>0.33600000000000002</v>
      </c>
      <c r="G10" s="72">
        <v>0.35099999999999998</v>
      </c>
      <c r="H10" s="72">
        <v>0.36299999999999999</v>
      </c>
      <c r="I10" s="72">
        <v>0.36399999999999999</v>
      </c>
    </row>
    <row r="11" spans="1:9" x14ac:dyDescent="0.2">
      <c r="A11" s="9" t="s">
        <v>259</v>
      </c>
      <c r="B11" s="72">
        <v>0.40100000000000002</v>
      </c>
      <c r="C11" s="72">
        <v>0.41299999999999998</v>
      </c>
      <c r="D11" s="72">
        <v>0.442</v>
      </c>
      <c r="E11" s="72">
        <v>0.44600000000000001</v>
      </c>
      <c r="F11" s="72">
        <v>0.47699999999999998</v>
      </c>
      <c r="G11" s="72">
        <v>0.502</v>
      </c>
      <c r="H11" s="72">
        <v>0.48899999999999999</v>
      </c>
      <c r="I11" s="72">
        <v>0.5</v>
      </c>
    </row>
    <row r="12" spans="1:9" x14ac:dyDescent="0.2">
      <c r="A12" s="9" t="s">
        <v>260</v>
      </c>
      <c r="B12" s="72">
        <v>8.6999999999999994E-2</v>
      </c>
      <c r="C12" s="72">
        <v>3.1E-2</v>
      </c>
      <c r="D12" s="72">
        <v>5.1999999999999998E-2</v>
      </c>
      <c r="E12" s="72">
        <v>8.1000000000000003E-2</v>
      </c>
      <c r="F12" s="72">
        <v>7.9000000000000001E-2</v>
      </c>
      <c r="G12" s="72">
        <v>9.8000000000000004E-2</v>
      </c>
      <c r="H12" s="72">
        <v>6.7000000000000004E-2</v>
      </c>
      <c r="I12" s="72">
        <v>4.8000000000000001E-2</v>
      </c>
    </row>
    <row r="13" spans="1:9" x14ac:dyDescent="0.2">
      <c r="A13" s="9" t="s">
        <v>261</v>
      </c>
      <c r="B13" s="72">
        <v>3.4000000000000002E-2</v>
      </c>
      <c r="C13" s="72">
        <v>3.7999999999999999E-2</v>
      </c>
      <c r="D13" s="72">
        <v>0.06</v>
      </c>
      <c r="E13" s="72">
        <v>3.5999999999999997E-2</v>
      </c>
      <c r="F13" s="72">
        <v>2.3E-2</v>
      </c>
      <c r="G13" s="72">
        <v>4.9000000000000002E-2</v>
      </c>
      <c r="H13" s="72">
        <v>4.3999999999999997E-2</v>
      </c>
      <c r="I13" s="72">
        <v>5.0999999999999997E-2</v>
      </c>
    </row>
    <row r="14" spans="1:9" x14ac:dyDescent="0.2">
      <c r="A14" s="9" t="s">
        <v>262</v>
      </c>
      <c r="B14" s="72">
        <v>0.41699999999999998</v>
      </c>
      <c r="C14" s="72">
        <v>0.41299999999999998</v>
      </c>
      <c r="D14" s="72">
        <v>0.41</v>
      </c>
      <c r="E14" s="72">
        <v>0.40400000000000003</v>
      </c>
      <c r="F14" s="72">
        <v>0.40799999999999997</v>
      </c>
      <c r="G14" s="72">
        <v>0.43</v>
      </c>
      <c r="H14" s="72">
        <v>0.437</v>
      </c>
      <c r="I14" s="72">
        <v>0.44500000000000001</v>
      </c>
    </row>
    <row r="15" spans="1:9" x14ac:dyDescent="0.2">
      <c r="A15" s="16" t="s">
        <v>82</v>
      </c>
      <c r="B15" s="85">
        <v>0.372</v>
      </c>
      <c r="C15" s="85">
        <v>0.38400000000000001</v>
      </c>
      <c r="D15" s="85">
        <v>0.39</v>
      </c>
      <c r="E15" s="85">
        <v>0.40500000000000003</v>
      </c>
      <c r="F15" s="85">
        <v>0.41099999999999998</v>
      </c>
      <c r="G15" s="85">
        <v>0.434</v>
      </c>
      <c r="H15" s="85">
        <v>0.44800000000000001</v>
      </c>
      <c r="I15" s="85">
        <v>0.45</v>
      </c>
    </row>
    <row r="16" spans="1:9" x14ac:dyDescent="0.2">
      <c r="A16" s="9" t="s">
        <v>263</v>
      </c>
      <c r="B16" s="72">
        <v>0.27400000000000002</v>
      </c>
      <c r="C16" s="72">
        <v>0.27800000000000002</v>
      </c>
      <c r="D16" s="72">
        <v>0.28699999999999998</v>
      </c>
      <c r="E16" s="72">
        <v>0.30099999999999999</v>
      </c>
      <c r="F16" s="72">
        <v>0.29799999999999999</v>
      </c>
      <c r="G16" s="72">
        <v>0.32200000000000001</v>
      </c>
      <c r="H16" s="72">
        <v>0.34</v>
      </c>
      <c r="I16" s="72">
        <v>0.34699999999999998</v>
      </c>
    </row>
    <row r="17" spans="1:9" x14ac:dyDescent="0.2">
      <c r="A17" s="9" t="s">
        <v>264</v>
      </c>
      <c r="B17" s="72">
        <v>0.42899999999999999</v>
      </c>
      <c r="C17" s="72">
        <v>0.41399999999999998</v>
      </c>
      <c r="D17" s="72">
        <v>0.41899999999999998</v>
      </c>
      <c r="E17" s="72">
        <v>0.44400000000000001</v>
      </c>
      <c r="F17" s="72">
        <v>0.45800000000000002</v>
      </c>
      <c r="G17" s="72">
        <v>0.46100000000000002</v>
      </c>
      <c r="H17" s="72">
        <v>0.495</v>
      </c>
      <c r="I17" s="72">
        <v>0.48399999999999999</v>
      </c>
    </row>
    <row r="18" spans="1:9" x14ac:dyDescent="0.2">
      <c r="A18" s="9" t="s">
        <v>265</v>
      </c>
      <c r="B18" s="72">
        <v>0.501</v>
      </c>
      <c r="C18" s="72">
        <v>0.50700000000000001</v>
      </c>
      <c r="D18" s="72">
        <v>0.50700000000000001</v>
      </c>
      <c r="E18" s="72">
        <v>0.51</v>
      </c>
      <c r="F18" s="72">
        <v>0.51300000000000001</v>
      </c>
      <c r="G18" s="72">
        <v>0.52900000000000003</v>
      </c>
      <c r="H18" s="72">
        <v>0.53900000000000003</v>
      </c>
      <c r="I18" s="72">
        <v>0.53500000000000003</v>
      </c>
    </row>
    <row r="19" spans="1:9" x14ac:dyDescent="0.2">
      <c r="A19" s="9" t="s">
        <v>266</v>
      </c>
      <c r="B19" s="72">
        <v>0.39500000000000002</v>
      </c>
      <c r="C19" s="72">
        <v>0.42399999999999999</v>
      </c>
      <c r="D19" s="72">
        <v>0.42799999999999999</v>
      </c>
      <c r="E19" s="72">
        <v>0.44700000000000001</v>
      </c>
      <c r="F19" s="72">
        <v>0.45700000000000002</v>
      </c>
      <c r="G19" s="72">
        <v>0.48</v>
      </c>
      <c r="H19" s="72">
        <v>0.48899999999999999</v>
      </c>
      <c r="I19" s="72">
        <v>0.49</v>
      </c>
    </row>
    <row r="20" spans="1:9" x14ac:dyDescent="0.2">
      <c r="A20" s="16" t="s">
        <v>83</v>
      </c>
      <c r="B20" s="85">
        <v>0.54600000000000004</v>
      </c>
      <c r="C20" s="85">
        <v>0.55100000000000005</v>
      </c>
      <c r="D20" s="85">
        <v>0.55500000000000005</v>
      </c>
      <c r="E20" s="85">
        <v>0.55600000000000005</v>
      </c>
      <c r="F20" s="85">
        <v>0.56299999999999994</v>
      </c>
      <c r="G20" s="85">
        <v>0.58699999999999997</v>
      </c>
      <c r="H20" s="85">
        <v>0.60799999999999998</v>
      </c>
      <c r="I20" s="85">
        <v>0.624</v>
      </c>
    </row>
    <row r="21" spans="1:9" x14ac:dyDescent="0.2">
      <c r="A21" s="9" t="s">
        <v>267</v>
      </c>
      <c r="B21" s="72">
        <v>0.67300000000000004</v>
      </c>
      <c r="C21" s="72">
        <v>0.67700000000000005</v>
      </c>
      <c r="D21" s="72">
        <v>0.68600000000000005</v>
      </c>
      <c r="E21" s="72">
        <v>0.68200000000000005</v>
      </c>
      <c r="F21" s="72">
        <v>0.68600000000000005</v>
      </c>
      <c r="G21" s="72">
        <v>0.69799999999999995</v>
      </c>
      <c r="H21" s="72">
        <v>0.70699999999999996</v>
      </c>
      <c r="I21" s="72">
        <v>0.72099999999999997</v>
      </c>
    </row>
    <row r="22" spans="1:9" x14ac:dyDescent="0.2">
      <c r="A22" s="9" t="s">
        <v>268</v>
      </c>
      <c r="B22" s="72">
        <v>0.44900000000000001</v>
      </c>
      <c r="C22" s="72">
        <v>0.46100000000000002</v>
      </c>
      <c r="D22" s="72">
        <v>0.46400000000000002</v>
      </c>
      <c r="E22" s="72">
        <v>0.46899999999999997</v>
      </c>
      <c r="F22" s="72">
        <v>0.48499999999999999</v>
      </c>
      <c r="G22" s="72">
        <v>0.51</v>
      </c>
      <c r="H22" s="72">
        <v>0.53300000000000003</v>
      </c>
      <c r="I22" s="72">
        <v>0.54600000000000004</v>
      </c>
    </row>
    <row r="23" spans="1:9" x14ac:dyDescent="0.2">
      <c r="A23" s="9" t="s">
        <v>269</v>
      </c>
      <c r="B23" s="72">
        <v>0.46400000000000002</v>
      </c>
      <c r="C23" s="72">
        <v>0.48799999999999999</v>
      </c>
      <c r="D23" s="72">
        <v>0.49099999999999999</v>
      </c>
      <c r="E23" s="72">
        <v>0.5</v>
      </c>
      <c r="F23" s="72">
        <v>0.51200000000000001</v>
      </c>
      <c r="G23" s="72">
        <v>0.54900000000000004</v>
      </c>
      <c r="H23" s="72">
        <v>0.59599999999999997</v>
      </c>
      <c r="I23" s="72">
        <v>0.61099999999999999</v>
      </c>
    </row>
    <row r="24" spans="1:9" x14ac:dyDescent="0.2">
      <c r="A24" s="9" t="s">
        <v>270</v>
      </c>
      <c r="B24" s="72">
        <v>0.57599999999999996</v>
      </c>
      <c r="C24" s="72">
        <v>0.55100000000000005</v>
      </c>
      <c r="D24" s="72">
        <v>0.55600000000000005</v>
      </c>
      <c r="E24" s="72">
        <v>0.56399999999999995</v>
      </c>
      <c r="F24" s="72">
        <v>0.56000000000000005</v>
      </c>
      <c r="G24" s="72">
        <v>0.6</v>
      </c>
      <c r="H24" s="72">
        <v>0.61899999999999999</v>
      </c>
      <c r="I24" s="72">
        <v>0.64400000000000002</v>
      </c>
    </row>
    <row r="25" spans="1:9" x14ac:dyDescent="0.2">
      <c r="A25" s="16" t="s">
        <v>84</v>
      </c>
      <c r="B25" s="85">
        <v>0.441</v>
      </c>
      <c r="C25" s="85">
        <v>0.46100000000000002</v>
      </c>
      <c r="D25" s="85">
        <v>0.48199999999999998</v>
      </c>
      <c r="E25" s="85">
        <v>0.501</v>
      </c>
      <c r="F25" s="85">
        <v>0.50900000000000001</v>
      </c>
      <c r="G25" s="85">
        <v>0.54700000000000004</v>
      </c>
      <c r="H25" s="85">
        <v>0.56699999999999995</v>
      </c>
      <c r="I25" s="85">
        <v>0.58499999999999996</v>
      </c>
    </row>
    <row r="26" spans="1:9" x14ac:dyDescent="0.2">
      <c r="A26" s="9" t="s">
        <v>271</v>
      </c>
      <c r="B26" s="72">
        <v>0.34200000000000003</v>
      </c>
      <c r="C26" s="72">
        <v>0.373</v>
      </c>
      <c r="D26" s="72">
        <v>0.371</v>
      </c>
      <c r="E26" s="72">
        <v>0.379</v>
      </c>
      <c r="F26" s="72">
        <v>0.371</v>
      </c>
      <c r="G26" s="72">
        <v>0.41299999999999998</v>
      </c>
      <c r="H26" s="72">
        <v>0.42399999999999999</v>
      </c>
      <c r="I26" s="72">
        <v>0.44400000000000001</v>
      </c>
    </row>
    <row r="27" spans="1:9" x14ac:dyDescent="0.2">
      <c r="A27" s="9" t="s">
        <v>272</v>
      </c>
      <c r="B27" s="72">
        <v>0.53900000000000003</v>
      </c>
      <c r="C27" s="72">
        <v>0.54400000000000004</v>
      </c>
      <c r="D27" s="72">
        <v>0.56899999999999995</v>
      </c>
      <c r="E27" s="72">
        <v>0.59</v>
      </c>
      <c r="F27" s="72">
        <v>0.60099999999999998</v>
      </c>
      <c r="G27" s="72">
        <v>0.63200000000000001</v>
      </c>
      <c r="H27" s="72">
        <v>0.65300000000000002</v>
      </c>
      <c r="I27" s="72">
        <v>0.66900000000000004</v>
      </c>
    </row>
    <row r="28" spans="1:9" x14ac:dyDescent="0.2">
      <c r="A28" s="9" t="s">
        <v>273</v>
      </c>
      <c r="B28" s="72">
        <v>0.36899999999999999</v>
      </c>
      <c r="C28" s="72">
        <v>0.38100000000000001</v>
      </c>
      <c r="D28" s="72">
        <v>0.42299999999999999</v>
      </c>
      <c r="E28" s="72">
        <v>0.43</v>
      </c>
      <c r="F28" s="72">
        <v>0.46400000000000002</v>
      </c>
      <c r="G28" s="72">
        <v>0.49299999999999999</v>
      </c>
      <c r="H28" s="72">
        <v>0.49199999999999999</v>
      </c>
      <c r="I28" s="72">
        <v>0.51700000000000002</v>
      </c>
    </row>
    <row r="29" spans="1:9" x14ac:dyDescent="0.2">
      <c r="A29" s="16" t="s">
        <v>85</v>
      </c>
      <c r="B29" s="85">
        <v>0.73299999999999998</v>
      </c>
      <c r="C29" s="85">
        <v>0.73299999999999998</v>
      </c>
      <c r="D29" s="85">
        <v>0.74199999999999999</v>
      </c>
      <c r="E29" s="85">
        <v>0.76100000000000001</v>
      </c>
      <c r="F29" s="85">
        <v>0.749</v>
      </c>
      <c r="G29" s="85">
        <v>0.77900000000000003</v>
      </c>
      <c r="H29" s="85">
        <v>0.77600000000000002</v>
      </c>
      <c r="I29" s="85">
        <v>0.78700000000000003</v>
      </c>
    </row>
    <row r="30" spans="1:9" x14ac:dyDescent="0.2">
      <c r="A30" s="9" t="s">
        <v>86</v>
      </c>
      <c r="B30" s="72">
        <v>0.46200000000000002</v>
      </c>
      <c r="C30" s="72">
        <v>0.46200000000000002</v>
      </c>
      <c r="D30" s="72">
        <v>0.46500000000000002</v>
      </c>
      <c r="E30" s="72">
        <v>0.47799999999999998</v>
      </c>
      <c r="F30" s="72">
        <v>0.49</v>
      </c>
      <c r="G30" s="72">
        <v>0.51400000000000001</v>
      </c>
      <c r="H30" s="72">
        <v>0.54600000000000004</v>
      </c>
      <c r="I30" s="72">
        <v>0.56599999999999995</v>
      </c>
    </row>
    <row r="31" spans="1:9" x14ac:dyDescent="0.2">
      <c r="A31" s="9" t="s">
        <v>87</v>
      </c>
      <c r="B31" s="72">
        <v>0.3</v>
      </c>
      <c r="C31" s="72">
        <v>0.311</v>
      </c>
      <c r="D31" s="72">
        <v>0.33400000000000002</v>
      </c>
      <c r="E31" s="72">
        <v>0.35699999999999998</v>
      </c>
      <c r="F31" s="72">
        <v>0.35599999999999998</v>
      </c>
      <c r="G31" s="72">
        <v>0.38500000000000001</v>
      </c>
      <c r="H31" s="72">
        <v>0.41799999999999998</v>
      </c>
      <c r="I31" s="72">
        <v>0.42699999999999999</v>
      </c>
    </row>
    <row r="32" spans="1:9" x14ac:dyDescent="0.2">
      <c r="A32" s="74" t="s">
        <v>4</v>
      </c>
      <c r="B32" s="75">
        <v>0.33900000000000002</v>
      </c>
      <c r="C32" s="75">
        <v>0.35099999999999998</v>
      </c>
      <c r="D32" s="75">
        <v>0.36</v>
      </c>
      <c r="E32" s="75">
        <v>0.36599999999999999</v>
      </c>
      <c r="F32" s="75">
        <v>0.36799999999999999</v>
      </c>
      <c r="G32" s="75">
        <v>0.38700000000000001</v>
      </c>
      <c r="H32" s="75">
        <v>0.40200000000000002</v>
      </c>
      <c r="I32" s="75">
        <v>0.40600000000000003</v>
      </c>
    </row>
    <row r="35" spans="1:10" ht="12.75" x14ac:dyDescent="0.2">
      <c r="A35" s="76" t="s">
        <v>345</v>
      </c>
      <c r="B35" s="77"/>
      <c r="C35" s="77"/>
      <c r="D35" s="77"/>
      <c r="E35" s="77"/>
      <c r="F35" s="77"/>
      <c r="G35" s="77"/>
      <c r="H35" s="77"/>
      <c r="I35" s="77"/>
      <c r="J35" s="17"/>
    </row>
    <row r="36" spans="1:10" x14ac:dyDescent="0.2">
      <c r="A36" s="78"/>
      <c r="B36" s="79"/>
      <c r="C36" s="79"/>
      <c r="D36" s="79"/>
      <c r="E36" s="79"/>
      <c r="F36" s="79"/>
      <c r="G36" s="77"/>
      <c r="H36" s="79"/>
      <c r="I36" s="79"/>
      <c r="J36" s="17"/>
    </row>
    <row r="37" spans="1:10" x14ac:dyDescent="0.2">
      <c r="A37" s="68" t="s">
        <v>255</v>
      </c>
      <c r="B37" s="69" t="s">
        <v>337</v>
      </c>
      <c r="C37" s="69" t="s">
        <v>338</v>
      </c>
      <c r="D37" s="69" t="s">
        <v>339</v>
      </c>
      <c r="E37" s="69" t="s">
        <v>340</v>
      </c>
      <c r="F37" s="69" t="s">
        <v>341</v>
      </c>
      <c r="G37" s="69" t="s">
        <v>342</v>
      </c>
      <c r="H37" s="70" t="s">
        <v>343</v>
      </c>
      <c r="I37" s="70" t="s">
        <v>332</v>
      </c>
      <c r="J37" s="17"/>
    </row>
    <row r="38" spans="1:10" x14ac:dyDescent="0.2">
      <c r="A38" s="84" t="s">
        <v>81</v>
      </c>
      <c r="B38" s="86">
        <v>157915</v>
      </c>
      <c r="C38" s="86">
        <v>166720</v>
      </c>
      <c r="D38" s="86">
        <v>169040</v>
      </c>
      <c r="E38" s="86">
        <v>162850</v>
      </c>
      <c r="F38" s="86">
        <v>162105</v>
      </c>
      <c r="G38" s="86">
        <v>164850</v>
      </c>
      <c r="H38" s="86">
        <v>167065</v>
      </c>
      <c r="I38" s="86">
        <v>169400</v>
      </c>
      <c r="J38" s="17"/>
    </row>
    <row r="39" spans="1:10" x14ac:dyDescent="0.2">
      <c r="A39" s="9" t="s">
        <v>258</v>
      </c>
      <c r="B39" s="80">
        <v>151945</v>
      </c>
      <c r="C39" s="80">
        <v>160330</v>
      </c>
      <c r="D39" s="80">
        <v>161720</v>
      </c>
      <c r="E39" s="80">
        <v>155100</v>
      </c>
      <c r="F39" s="80">
        <v>153650</v>
      </c>
      <c r="G39" s="80">
        <v>156025</v>
      </c>
      <c r="H39" s="80">
        <v>157870</v>
      </c>
      <c r="I39" s="80">
        <v>159625</v>
      </c>
      <c r="J39" s="17"/>
    </row>
    <row r="40" spans="1:10" x14ac:dyDescent="0.2">
      <c r="A40" s="9" t="s">
        <v>259</v>
      </c>
      <c r="B40" s="80">
        <v>875</v>
      </c>
      <c r="C40" s="80">
        <v>925</v>
      </c>
      <c r="D40" s="80">
        <v>940</v>
      </c>
      <c r="E40" s="80">
        <v>870</v>
      </c>
      <c r="F40" s="80">
        <v>965</v>
      </c>
      <c r="G40" s="80">
        <v>975</v>
      </c>
      <c r="H40" s="80">
        <v>955</v>
      </c>
      <c r="I40" s="80">
        <v>945</v>
      </c>
      <c r="J40" s="17"/>
    </row>
    <row r="41" spans="1:10" x14ac:dyDescent="0.2">
      <c r="A41" s="9" t="s">
        <v>260</v>
      </c>
      <c r="B41" s="80">
        <v>10</v>
      </c>
      <c r="C41" s="80">
        <v>5</v>
      </c>
      <c r="D41" s="80">
        <v>5</v>
      </c>
      <c r="E41" s="80">
        <v>10</v>
      </c>
      <c r="F41" s="80">
        <v>10</v>
      </c>
      <c r="G41" s="80">
        <v>15</v>
      </c>
      <c r="H41" s="80">
        <v>10</v>
      </c>
      <c r="I41" s="80">
        <v>5</v>
      </c>
      <c r="J41" s="17"/>
    </row>
    <row r="42" spans="1:10" x14ac:dyDescent="0.2">
      <c r="A42" s="9" t="s">
        <v>261</v>
      </c>
      <c r="B42" s="80">
        <v>10</v>
      </c>
      <c r="C42" s="80">
        <v>15</v>
      </c>
      <c r="D42" s="80">
        <v>25</v>
      </c>
      <c r="E42" s="80">
        <v>20</v>
      </c>
      <c r="F42" s="80">
        <v>15</v>
      </c>
      <c r="G42" s="80">
        <v>30</v>
      </c>
      <c r="H42" s="80">
        <v>35</v>
      </c>
      <c r="I42" s="80">
        <v>45</v>
      </c>
      <c r="J42" s="17"/>
    </row>
    <row r="43" spans="1:10" x14ac:dyDescent="0.2">
      <c r="A43" s="9" t="s">
        <v>262</v>
      </c>
      <c r="B43" s="80">
        <v>5075</v>
      </c>
      <c r="C43" s="80">
        <v>5445</v>
      </c>
      <c r="D43" s="80">
        <v>6350</v>
      </c>
      <c r="E43" s="80">
        <v>6855</v>
      </c>
      <c r="F43" s="80">
        <v>7470</v>
      </c>
      <c r="G43" s="80">
        <v>7800</v>
      </c>
      <c r="H43" s="80">
        <v>8200</v>
      </c>
      <c r="I43" s="80">
        <v>8780</v>
      </c>
      <c r="J43" s="17"/>
    </row>
    <row r="44" spans="1:10" x14ac:dyDescent="0.2">
      <c r="A44" s="16" t="s">
        <v>82</v>
      </c>
      <c r="B44" s="86">
        <v>5010</v>
      </c>
      <c r="C44" s="86">
        <v>5735</v>
      </c>
      <c r="D44" s="86">
        <v>6355</v>
      </c>
      <c r="E44" s="86">
        <v>6860</v>
      </c>
      <c r="F44" s="86">
        <v>7465</v>
      </c>
      <c r="G44" s="86">
        <v>8195</v>
      </c>
      <c r="H44" s="86">
        <v>9050</v>
      </c>
      <c r="I44" s="86">
        <v>9765</v>
      </c>
      <c r="J44" s="17"/>
    </row>
    <row r="45" spans="1:10" x14ac:dyDescent="0.2">
      <c r="A45" s="9" t="s">
        <v>263</v>
      </c>
      <c r="B45" s="80">
        <v>1390</v>
      </c>
      <c r="C45" s="80">
        <v>1575</v>
      </c>
      <c r="D45" s="80">
        <v>1740</v>
      </c>
      <c r="E45" s="80">
        <v>1885</v>
      </c>
      <c r="F45" s="80">
        <v>1920</v>
      </c>
      <c r="G45" s="80">
        <v>2085</v>
      </c>
      <c r="H45" s="80">
        <v>2375</v>
      </c>
      <c r="I45" s="80">
        <v>2545</v>
      </c>
      <c r="J45" s="17"/>
    </row>
    <row r="46" spans="1:10" x14ac:dyDescent="0.2">
      <c r="A46" s="9" t="s">
        <v>264</v>
      </c>
      <c r="B46" s="80">
        <v>535</v>
      </c>
      <c r="C46" s="80">
        <v>565</v>
      </c>
      <c r="D46" s="80">
        <v>670</v>
      </c>
      <c r="E46" s="80">
        <v>705</v>
      </c>
      <c r="F46" s="80">
        <v>775</v>
      </c>
      <c r="G46" s="80">
        <v>845</v>
      </c>
      <c r="H46" s="80">
        <v>1015</v>
      </c>
      <c r="I46" s="80">
        <v>1135</v>
      </c>
      <c r="J46" s="17"/>
    </row>
    <row r="47" spans="1:10" x14ac:dyDescent="0.2">
      <c r="A47" s="9" t="s">
        <v>265</v>
      </c>
      <c r="B47" s="80">
        <v>1245</v>
      </c>
      <c r="C47" s="80">
        <v>1440</v>
      </c>
      <c r="D47" s="80">
        <v>1575</v>
      </c>
      <c r="E47" s="80">
        <v>1665</v>
      </c>
      <c r="F47" s="80">
        <v>1805</v>
      </c>
      <c r="G47" s="80">
        <v>2005</v>
      </c>
      <c r="H47" s="80">
        <v>2250</v>
      </c>
      <c r="I47" s="80">
        <v>2390</v>
      </c>
      <c r="J47" s="17"/>
    </row>
    <row r="48" spans="1:10" x14ac:dyDescent="0.2">
      <c r="A48" s="9" t="s">
        <v>266</v>
      </c>
      <c r="B48" s="80">
        <v>1840</v>
      </c>
      <c r="C48" s="80">
        <v>2160</v>
      </c>
      <c r="D48" s="80">
        <v>2365</v>
      </c>
      <c r="E48" s="80">
        <v>2610</v>
      </c>
      <c r="F48" s="80">
        <v>2960</v>
      </c>
      <c r="G48" s="80">
        <v>3265</v>
      </c>
      <c r="H48" s="80">
        <v>3410</v>
      </c>
      <c r="I48" s="80">
        <v>3700</v>
      </c>
      <c r="J48" s="17"/>
    </row>
    <row r="49" spans="1:10" x14ac:dyDescent="0.2">
      <c r="A49" s="16" t="s">
        <v>83</v>
      </c>
      <c r="B49" s="86">
        <v>20585</v>
      </c>
      <c r="C49" s="86">
        <v>21275</v>
      </c>
      <c r="D49" s="86">
        <v>22455</v>
      </c>
      <c r="E49" s="86">
        <v>23085</v>
      </c>
      <c r="F49" s="86">
        <v>23965</v>
      </c>
      <c r="G49" s="86">
        <v>25475</v>
      </c>
      <c r="H49" s="86">
        <v>27280</v>
      </c>
      <c r="I49" s="86">
        <v>29250</v>
      </c>
      <c r="J49" s="17"/>
    </row>
    <row r="50" spans="1:10" x14ac:dyDescent="0.2">
      <c r="A50" s="9" t="s">
        <v>267</v>
      </c>
      <c r="B50" s="80">
        <v>9135</v>
      </c>
      <c r="C50" s="80">
        <v>9035</v>
      </c>
      <c r="D50" s="80">
        <v>9275</v>
      </c>
      <c r="E50" s="80">
        <v>9110</v>
      </c>
      <c r="F50" s="80">
        <v>9000</v>
      </c>
      <c r="G50" s="80">
        <v>9085</v>
      </c>
      <c r="H50" s="80">
        <v>9325</v>
      </c>
      <c r="I50" s="80">
        <v>9760</v>
      </c>
      <c r="J50" s="17"/>
    </row>
    <row r="51" spans="1:10" x14ac:dyDescent="0.2">
      <c r="A51" s="9" t="s">
        <v>268</v>
      </c>
      <c r="B51" s="80">
        <v>6270</v>
      </c>
      <c r="C51" s="80">
        <v>6705</v>
      </c>
      <c r="D51" s="80">
        <v>7105</v>
      </c>
      <c r="E51" s="80">
        <v>7535</v>
      </c>
      <c r="F51" s="80">
        <v>7910</v>
      </c>
      <c r="G51" s="80">
        <v>8415</v>
      </c>
      <c r="H51" s="80">
        <v>9075</v>
      </c>
      <c r="I51" s="80">
        <v>9730</v>
      </c>
      <c r="J51" s="17"/>
    </row>
    <row r="52" spans="1:10" x14ac:dyDescent="0.2">
      <c r="A52" s="9" t="s">
        <v>269</v>
      </c>
      <c r="B52" s="80">
        <v>2725</v>
      </c>
      <c r="C52" s="80">
        <v>2795</v>
      </c>
      <c r="D52" s="80">
        <v>2885</v>
      </c>
      <c r="E52" s="80">
        <v>3005</v>
      </c>
      <c r="F52" s="80">
        <v>3335</v>
      </c>
      <c r="G52" s="80">
        <v>3815</v>
      </c>
      <c r="H52" s="80">
        <v>4320</v>
      </c>
      <c r="I52" s="80">
        <v>4705</v>
      </c>
      <c r="J52" s="17"/>
    </row>
    <row r="53" spans="1:10" x14ac:dyDescent="0.2">
      <c r="A53" s="9" t="s">
        <v>270</v>
      </c>
      <c r="B53" s="80">
        <v>2450</v>
      </c>
      <c r="C53" s="80">
        <v>2735</v>
      </c>
      <c r="D53" s="80">
        <v>3190</v>
      </c>
      <c r="E53" s="80">
        <v>3440</v>
      </c>
      <c r="F53" s="80">
        <v>3720</v>
      </c>
      <c r="G53" s="80">
        <v>4155</v>
      </c>
      <c r="H53" s="80">
        <v>4560</v>
      </c>
      <c r="I53" s="80">
        <v>5055</v>
      </c>
      <c r="J53" s="17"/>
    </row>
    <row r="54" spans="1:10" x14ac:dyDescent="0.2">
      <c r="A54" s="16" t="s">
        <v>84</v>
      </c>
      <c r="B54" s="86">
        <v>9680</v>
      </c>
      <c r="C54" s="86">
        <v>10375</v>
      </c>
      <c r="D54" s="86">
        <v>10995</v>
      </c>
      <c r="E54" s="86">
        <v>11845</v>
      </c>
      <c r="F54" s="86">
        <v>12365</v>
      </c>
      <c r="G54" s="86">
        <v>13995</v>
      </c>
      <c r="H54" s="86">
        <v>14875</v>
      </c>
      <c r="I54" s="86">
        <v>16120</v>
      </c>
      <c r="J54" s="17"/>
    </row>
    <row r="55" spans="1:10" x14ac:dyDescent="0.2">
      <c r="A55" s="9" t="s">
        <v>271</v>
      </c>
      <c r="B55" s="80">
        <v>2960</v>
      </c>
      <c r="C55" s="80">
        <v>3120</v>
      </c>
      <c r="D55" s="80">
        <v>2960</v>
      </c>
      <c r="E55" s="80">
        <v>3040</v>
      </c>
      <c r="F55" s="80">
        <v>2995</v>
      </c>
      <c r="G55" s="80">
        <v>3350</v>
      </c>
      <c r="H55" s="80">
        <v>3325</v>
      </c>
      <c r="I55" s="80">
        <v>3635</v>
      </c>
      <c r="J55" s="17"/>
    </row>
    <row r="56" spans="1:10" x14ac:dyDescent="0.2">
      <c r="A56" s="9" t="s">
        <v>272</v>
      </c>
      <c r="B56" s="80">
        <v>5730</v>
      </c>
      <c r="C56" s="80">
        <v>6235</v>
      </c>
      <c r="D56" s="80">
        <v>6890</v>
      </c>
      <c r="E56" s="80">
        <v>7650</v>
      </c>
      <c r="F56" s="80">
        <v>8075</v>
      </c>
      <c r="G56" s="80">
        <v>9205</v>
      </c>
      <c r="H56" s="80">
        <v>10170</v>
      </c>
      <c r="I56" s="80">
        <v>10885</v>
      </c>
      <c r="J56" s="17"/>
    </row>
    <row r="57" spans="1:10" x14ac:dyDescent="0.2">
      <c r="A57" s="9" t="s">
        <v>273</v>
      </c>
      <c r="B57" s="80">
        <v>990</v>
      </c>
      <c r="C57" s="80">
        <v>1020</v>
      </c>
      <c r="D57" s="80">
        <v>1145</v>
      </c>
      <c r="E57" s="80">
        <v>1155</v>
      </c>
      <c r="F57" s="80">
        <v>1295</v>
      </c>
      <c r="G57" s="80">
        <v>1440</v>
      </c>
      <c r="H57" s="80">
        <v>1375</v>
      </c>
      <c r="I57" s="80">
        <v>1600</v>
      </c>
      <c r="J57" s="17"/>
    </row>
    <row r="58" spans="1:10" x14ac:dyDescent="0.2">
      <c r="A58" s="16" t="s">
        <v>85</v>
      </c>
      <c r="B58" s="86">
        <v>1620</v>
      </c>
      <c r="C58" s="86">
        <v>1580</v>
      </c>
      <c r="D58" s="86">
        <v>1680</v>
      </c>
      <c r="E58" s="86">
        <v>1740</v>
      </c>
      <c r="F58" s="86">
        <v>1670</v>
      </c>
      <c r="G58" s="86">
        <v>1795</v>
      </c>
      <c r="H58" s="86">
        <v>1800</v>
      </c>
      <c r="I58" s="86">
        <v>1810</v>
      </c>
      <c r="J58" s="17"/>
    </row>
    <row r="59" spans="1:10" x14ac:dyDescent="0.2">
      <c r="A59" s="9" t="s">
        <v>86</v>
      </c>
      <c r="B59" s="80">
        <v>2340</v>
      </c>
      <c r="C59" s="80">
        <v>2490</v>
      </c>
      <c r="D59" s="80">
        <v>2680</v>
      </c>
      <c r="E59" s="80">
        <v>2955</v>
      </c>
      <c r="F59" s="80">
        <v>3295</v>
      </c>
      <c r="G59" s="80">
        <v>3525</v>
      </c>
      <c r="H59" s="80">
        <v>3850</v>
      </c>
      <c r="I59" s="80">
        <v>4140</v>
      </c>
      <c r="J59" s="17"/>
    </row>
    <row r="60" spans="1:10" x14ac:dyDescent="0.2">
      <c r="A60" s="9" t="s">
        <v>87</v>
      </c>
      <c r="B60" s="80">
        <v>4545</v>
      </c>
      <c r="C60" s="80">
        <v>3630</v>
      </c>
      <c r="D60" s="80">
        <v>2935</v>
      </c>
      <c r="E60" s="80">
        <v>2705</v>
      </c>
      <c r="F60" s="80">
        <v>2560</v>
      </c>
      <c r="G60" s="80">
        <v>2230</v>
      </c>
      <c r="H60" s="80">
        <v>2285</v>
      </c>
      <c r="I60" s="80">
        <v>2340</v>
      </c>
      <c r="J60" s="17"/>
    </row>
    <row r="61" spans="1:10" x14ac:dyDescent="0.2">
      <c r="A61" s="74" t="s">
        <v>4</v>
      </c>
      <c r="B61" s="81">
        <v>201690</v>
      </c>
      <c r="C61" s="81">
        <v>211805</v>
      </c>
      <c r="D61" s="81">
        <v>216140</v>
      </c>
      <c r="E61" s="81">
        <v>212040</v>
      </c>
      <c r="F61" s="81">
        <v>213425</v>
      </c>
      <c r="G61" s="81">
        <v>220065</v>
      </c>
      <c r="H61" s="81">
        <v>226210</v>
      </c>
      <c r="I61" s="81">
        <v>232830</v>
      </c>
      <c r="J61" s="17"/>
    </row>
    <row r="62" spans="1:10" x14ac:dyDescent="0.2">
      <c r="G62" s="17"/>
      <c r="J62" s="17"/>
    </row>
    <row r="63" spans="1:10" ht="12.75" x14ac:dyDescent="0.2">
      <c r="A63" s="44" t="s">
        <v>346</v>
      </c>
      <c r="G63" s="17"/>
      <c r="J63" s="17"/>
    </row>
    <row r="64" spans="1:10" x14ac:dyDescent="0.2">
      <c r="B64" s="17"/>
      <c r="C64" s="17"/>
      <c r="D64" s="17"/>
      <c r="E64" s="17"/>
      <c r="F64" s="17"/>
      <c r="G64" s="17"/>
      <c r="H64" s="17"/>
      <c r="I64" s="25"/>
      <c r="J64" s="17"/>
    </row>
    <row r="65" spans="1:10" x14ac:dyDescent="0.2">
      <c r="A65" s="68" t="s">
        <v>255</v>
      </c>
      <c r="B65" s="69" t="s">
        <v>337</v>
      </c>
      <c r="C65" s="69" t="s">
        <v>338</v>
      </c>
      <c r="D65" s="69" t="s">
        <v>339</v>
      </c>
      <c r="E65" s="69" t="s">
        <v>340</v>
      </c>
      <c r="F65" s="69" t="s">
        <v>341</v>
      </c>
      <c r="G65" s="69" t="s">
        <v>342</v>
      </c>
      <c r="H65" s="70" t="s">
        <v>343</v>
      </c>
      <c r="I65" s="70" t="s">
        <v>332</v>
      </c>
      <c r="J65" s="17"/>
    </row>
    <row r="66" spans="1:10" x14ac:dyDescent="0.2">
      <c r="A66" s="84" t="s">
        <v>81</v>
      </c>
      <c r="B66" s="86">
        <v>500220</v>
      </c>
      <c r="C66" s="86">
        <v>507345</v>
      </c>
      <c r="D66" s="86">
        <v>503615</v>
      </c>
      <c r="E66" s="86">
        <v>481710</v>
      </c>
      <c r="F66" s="86">
        <v>478450</v>
      </c>
      <c r="G66" s="86">
        <v>465375</v>
      </c>
      <c r="H66" s="86">
        <v>456180</v>
      </c>
      <c r="I66" s="86">
        <v>461710</v>
      </c>
      <c r="J66" s="17"/>
    </row>
    <row r="67" spans="1:10" x14ac:dyDescent="0.2">
      <c r="A67" s="9" t="s">
        <v>258</v>
      </c>
      <c r="B67" s="80">
        <v>485435</v>
      </c>
      <c r="C67" s="80">
        <v>491410</v>
      </c>
      <c r="D67" s="80">
        <v>485450</v>
      </c>
      <c r="E67" s="80">
        <v>462170</v>
      </c>
      <c r="F67" s="80">
        <v>457455</v>
      </c>
      <c r="G67" s="80">
        <v>444525</v>
      </c>
      <c r="H67" s="80">
        <v>434575</v>
      </c>
      <c r="I67" s="80">
        <v>439115</v>
      </c>
      <c r="J67" s="17"/>
    </row>
    <row r="68" spans="1:10" x14ac:dyDescent="0.2">
      <c r="A68" s="9" t="s">
        <v>259</v>
      </c>
      <c r="B68" s="80">
        <v>2180</v>
      </c>
      <c r="C68" s="80">
        <v>2235</v>
      </c>
      <c r="D68" s="80">
        <v>2130</v>
      </c>
      <c r="E68" s="80">
        <v>1950</v>
      </c>
      <c r="F68" s="80">
        <v>2020</v>
      </c>
      <c r="G68" s="80">
        <v>1945</v>
      </c>
      <c r="H68" s="80">
        <v>1950</v>
      </c>
      <c r="I68" s="80">
        <v>1895</v>
      </c>
      <c r="J68" s="17"/>
    </row>
    <row r="69" spans="1:10" x14ac:dyDescent="0.2">
      <c r="A69" s="9" t="s">
        <v>260</v>
      </c>
      <c r="B69" s="80">
        <v>125</v>
      </c>
      <c r="C69" s="80">
        <v>160</v>
      </c>
      <c r="D69" s="80">
        <v>115</v>
      </c>
      <c r="E69" s="80">
        <v>125</v>
      </c>
      <c r="F69" s="80">
        <v>125</v>
      </c>
      <c r="G69" s="80">
        <v>145</v>
      </c>
      <c r="H69" s="80">
        <v>135</v>
      </c>
      <c r="I69" s="80">
        <v>145</v>
      </c>
      <c r="J69" s="17"/>
    </row>
    <row r="70" spans="1:10" x14ac:dyDescent="0.2">
      <c r="A70" s="9" t="s">
        <v>261</v>
      </c>
      <c r="B70" s="80">
        <v>325</v>
      </c>
      <c r="C70" s="80">
        <v>370</v>
      </c>
      <c r="D70" s="80">
        <v>450</v>
      </c>
      <c r="E70" s="80">
        <v>495</v>
      </c>
      <c r="F70" s="80">
        <v>555</v>
      </c>
      <c r="G70" s="80">
        <v>610</v>
      </c>
      <c r="H70" s="80">
        <v>740</v>
      </c>
      <c r="I70" s="80">
        <v>835</v>
      </c>
      <c r="J70" s="17"/>
    </row>
    <row r="71" spans="1:10" x14ac:dyDescent="0.2">
      <c r="A71" s="9" t="s">
        <v>262</v>
      </c>
      <c r="B71" s="80">
        <v>12155</v>
      </c>
      <c r="C71" s="80">
        <v>13165</v>
      </c>
      <c r="D71" s="80">
        <v>15470</v>
      </c>
      <c r="E71" s="80">
        <v>16970</v>
      </c>
      <c r="F71" s="80">
        <v>18295</v>
      </c>
      <c r="G71" s="80">
        <v>18155</v>
      </c>
      <c r="H71" s="80">
        <v>18775</v>
      </c>
      <c r="I71" s="80">
        <v>19725</v>
      </c>
      <c r="J71" s="17"/>
    </row>
    <row r="72" spans="1:10" x14ac:dyDescent="0.2">
      <c r="A72" s="16" t="s">
        <v>82</v>
      </c>
      <c r="B72" s="86">
        <v>13455</v>
      </c>
      <c r="C72" s="86">
        <v>14945</v>
      </c>
      <c r="D72" s="86">
        <v>16295</v>
      </c>
      <c r="E72" s="86">
        <v>16940</v>
      </c>
      <c r="F72" s="86">
        <v>18140</v>
      </c>
      <c r="G72" s="86">
        <v>18885</v>
      </c>
      <c r="H72" s="86">
        <v>20205</v>
      </c>
      <c r="I72" s="86">
        <v>21690</v>
      </c>
      <c r="J72" s="17"/>
    </row>
    <row r="73" spans="1:10" x14ac:dyDescent="0.2">
      <c r="A73" s="9" t="s">
        <v>263</v>
      </c>
      <c r="B73" s="80">
        <v>5075</v>
      </c>
      <c r="C73" s="80">
        <v>5650</v>
      </c>
      <c r="D73" s="80">
        <v>6065</v>
      </c>
      <c r="E73" s="80">
        <v>6250</v>
      </c>
      <c r="F73" s="80">
        <v>6445</v>
      </c>
      <c r="G73" s="80">
        <v>6475</v>
      </c>
      <c r="H73" s="80">
        <v>6995</v>
      </c>
      <c r="I73" s="80">
        <v>7330</v>
      </c>
      <c r="J73" s="17"/>
    </row>
    <row r="74" spans="1:10" x14ac:dyDescent="0.2">
      <c r="A74" s="9" t="s">
        <v>264</v>
      </c>
      <c r="B74" s="80">
        <v>1240</v>
      </c>
      <c r="C74" s="80">
        <v>1365</v>
      </c>
      <c r="D74" s="80">
        <v>1595</v>
      </c>
      <c r="E74" s="80">
        <v>1590</v>
      </c>
      <c r="F74" s="80">
        <v>1695</v>
      </c>
      <c r="G74" s="80">
        <v>1830</v>
      </c>
      <c r="H74" s="80">
        <v>2050</v>
      </c>
      <c r="I74" s="80">
        <v>2340</v>
      </c>
      <c r="J74" s="17"/>
    </row>
    <row r="75" spans="1:10" x14ac:dyDescent="0.2">
      <c r="A75" s="9" t="s">
        <v>265</v>
      </c>
      <c r="B75" s="80">
        <v>2485</v>
      </c>
      <c r="C75" s="80">
        <v>2840</v>
      </c>
      <c r="D75" s="80">
        <v>3110</v>
      </c>
      <c r="E75" s="80">
        <v>3265</v>
      </c>
      <c r="F75" s="80">
        <v>3525</v>
      </c>
      <c r="G75" s="80">
        <v>3785</v>
      </c>
      <c r="H75" s="80">
        <v>4175</v>
      </c>
      <c r="I75" s="80">
        <v>4465</v>
      </c>
      <c r="J75" s="17"/>
    </row>
    <row r="76" spans="1:10" x14ac:dyDescent="0.2">
      <c r="A76" s="9" t="s">
        <v>266</v>
      </c>
      <c r="B76" s="80">
        <v>4650</v>
      </c>
      <c r="C76" s="80">
        <v>5085</v>
      </c>
      <c r="D76" s="80">
        <v>5525</v>
      </c>
      <c r="E76" s="80">
        <v>5835</v>
      </c>
      <c r="F76" s="80">
        <v>6475</v>
      </c>
      <c r="G76" s="80">
        <v>6795</v>
      </c>
      <c r="H76" s="80">
        <v>6980</v>
      </c>
      <c r="I76" s="80">
        <v>7560</v>
      </c>
      <c r="J76" s="17"/>
    </row>
    <row r="77" spans="1:10" x14ac:dyDescent="0.2">
      <c r="A77" s="16" t="s">
        <v>83</v>
      </c>
      <c r="B77" s="86">
        <v>37685</v>
      </c>
      <c r="C77" s="86">
        <v>38610</v>
      </c>
      <c r="D77" s="86">
        <v>40470</v>
      </c>
      <c r="E77" s="86">
        <v>41535</v>
      </c>
      <c r="F77" s="86">
        <v>42585</v>
      </c>
      <c r="G77" s="86">
        <v>43400</v>
      </c>
      <c r="H77" s="86">
        <v>44840</v>
      </c>
      <c r="I77" s="86">
        <v>46905</v>
      </c>
      <c r="J77" s="17"/>
    </row>
    <row r="78" spans="1:10" x14ac:dyDescent="0.2">
      <c r="A78" s="9" t="s">
        <v>267</v>
      </c>
      <c r="B78" s="80">
        <v>13585</v>
      </c>
      <c r="C78" s="80">
        <v>13355</v>
      </c>
      <c r="D78" s="80">
        <v>13525</v>
      </c>
      <c r="E78" s="80">
        <v>13360</v>
      </c>
      <c r="F78" s="80">
        <v>13115</v>
      </c>
      <c r="G78" s="80">
        <v>13020</v>
      </c>
      <c r="H78" s="80">
        <v>13185</v>
      </c>
      <c r="I78" s="80">
        <v>13535</v>
      </c>
      <c r="J78" s="17"/>
    </row>
    <row r="79" spans="1:10" x14ac:dyDescent="0.2">
      <c r="A79" s="9" t="s">
        <v>268</v>
      </c>
      <c r="B79" s="80">
        <v>13970</v>
      </c>
      <c r="C79" s="80">
        <v>14560</v>
      </c>
      <c r="D79" s="80">
        <v>15330</v>
      </c>
      <c r="E79" s="80">
        <v>16070</v>
      </c>
      <c r="F79" s="80">
        <v>16320</v>
      </c>
      <c r="G79" s="80">
        <v>16495</v>
      </c>
      <c r="H79" s="80">
        <v>17035</v>
      </c>
      <c r="I79" s="80">
        <v>17815</v>
      </c>
      <c r="J79" s="17"/>
    </row>
    <row r="80" spans="1:10" x14ac:dyDescent="0.2">
      <c r="A80" s="9" t="s">
        <v>269</v>
      </c>
      <c r="B80" s="80">
        <v>5870</v>
      </c>
      <c r="C80" s="80">
        <v>5730</v>
      </c>
      <c r="D80" s="80">
        <v>5870</v>
      </c>
      <c r="E80" s="80">
        <v>6005</v>
      </c>
      <c r="F80" s="80">
        <v>6510</v>
      </c>
      <c r="G80" s="80">
        <v>6955</v>
      </c>
      <c r="H80" s="80">
        <v>7250</v>
      </c>
      <c r="I80" s="80">
        <v>7700</v>
      </c>
      <c r="J80" s="17"/>
    </row>
    <row r="81" spans="1:10" x14ac:dyDescent="0.2">
      <c r="A81" s="9" t="s">
        <v>270</v>
      </c>
      <c r="B81" s="80">
        <v>4260</v>
      </c>
      <c r="C81" s="80">
        <v>4970</v>
      </c>
      <c r="D81" s="80">
        <v>5740</v>
      </c>
      <c r="E81" s="80">
        <v>6100</v>
      </c>
      <c r="F81" s="80">
        <v>6640</v>
      </c>
      <c r="G81" s="80">
        <v>6925</v>
      </c>
      <c r="H81" s="80">
        <v>7370</v>
      </c>
      <c r="I81" s="80">
        <v>7855</v>
      </c>
      <c r="J81" s="17"/>
    </row>
    <row r="82" spans="1:10" x14ac:dyDescent="0.2">
      <c r="A82" s="16" t="s">
        <v>84</v>
      </c>
      <c r="B82" s="86">
        <v>21955</v>
      </c>
      <c r="C82" s="86">
        <v>22505</v>
      </c>
      <c r="D82" s="86">
        <v>22795</v>
      </c>
      <c r="E82" s="86">
        <v>23665</v>
      </c>
      <c r="F82" s="86">
        <v>24300</v>
      </c>
      <c r="G82" s="86">
        <v>25595</v>
      </c>
      <c r="H82" s="86">
        <v>26210</v>
      </c>
      <c r="I82" s="86">
        <v>27545</v>
      </c>
      <c r="J82" s="17"/>
    </row>
    <row r="83" spans="1:10" x14ac:dyDescent="0.2">
      <c r="A83" s="9" t="s">
        <v>271</v>
      </c>
      <c r="B83" s="80">
        <v>8645</v>
      </c>
      <c r="C83" s="80">
        <v>8375</v>
      </c>
      <c r="D83" s="80">
        <v>7975</v>
      </c>
      <c r="E83" s="80">
        <v>8020</v>
      </c>
      <c r="F83" s="80">
        <v>8065</v>
      </c>
      <c r="G83" s="80">
        <v>8110</v>
      </c>
      <c r="H83" s="80">
        <v>7845</v>
      </c>
      <c r="I83" s="80">
        <v>8180</v>
      </c>
      <c r="J83" s="17"/>
    </row>
    <row r="84" spans="1:10" x14ac:dyDescent="0.2">
      <c r="A84" s="9" t="s">
        <v>272</v>
      </c>
      <c r="B84" s="80">
        <v>10630</v>
      </c>
      <c r="C84" s="80">
        <v>11455</v>
      </c>
      <c r="D84" s="80">
        <v>12110</v>
      </c>
      <c r="E84" s="80">
        <v>12965</v>
      </c>
      <c r="F84" s="80">
        <v>13445</v>
      </c>
      <c r="G84" s="80">
        <v>14565</v>
      </c>
      <c r="H84" s="80">
        <v>15570</v>
      </c>
      <c r="I84" s="80">
        <v>16275</v>
      </c>
      <c r="J84" s="17"/>
    </row>
    <row r="85" spans="1:10" x14ac:dyDescent="0.2">
      <c r="A85" s="9" t="s">
        <v>273</v>
      </c>
      <c r="B85" s="80">
        <v>2675</v>
      </c>
      <c r="C85" s="80">
        <v>2675</v>
      </c>
      <c r="D85" s="80">
        <v>2705</v>
      </c>
      <c r="E85" s="80">
        <v>2680</v>
      </c>
      <c r="F85" s="80">
        <v>2790</v>
      </c>
      <c r="G85" s="80">
        <v>2925</v>
      </c>
      <c r="H85" s="80">
        <v>2795</v>
      </c>
      <c r="I85" s="80">
        <v>3095</v>
      </c>
      <c r="J85" s="17"/>
    </row>
    <row r="86" spans="1:10" x14ac:dyDescent="0.2">
      <c r="A86" s="16" t="s">
        <v>85</v>
      </c>
      <c r="B86" s="86">
        <v>2210</v>
      </c>
      <c r="C86" s="86">
        <v>2155</v>
      </c>
      <c r="D86" s="86">
        <v>2265</v>
      </c>
      <c r="E86" s="86">
        <v>2285</v>
      </c>
      <c r="F86" s="86">
        <v>2230</v>
      </c>
      <c r="G86" s="86">
        <v>2300</v>
      </c>
      <c r="H86" s="86">
        <v>2320</v>
      </c>
      <c r="I86" s="86">
        <v>2300</v>
      </c>
      <c r="J86" s="17"/>
    </row>
    <row r="87" spans="1:10" x14ac:dyDescent="0.2">
      <c r="A87" s="9" t="s">
        <v>86</v>
      </c>
      <c r="B87" s="80">
        <v>5060</v>
      </c>
      <c r="C87" s="80">
        <v>5385</v>
      </c>
      <c r="D87" s="80">
        <v>5760</v>
      </c>
      <c r="E87" s="80">
        <v>6185</v>
      </c>
      <c r="F87" s="80">
        <v>6725</v>
      </c>
      <c r="G87" s="80">
        <v>6865</v>
      </c>
      <c r="H87" s="80">
        <v>7050</v>
      </c>
      <c r="I87" s="80">
        <v>7310</v>
      </c>
      <c r="J87" s="17"/>
    </row>
    <row r="88" spans="1:10" x14ac:dyDescent="0.2">
      <c r="A88" s="9" t="s">
        <v>87</v>
      </c>
      <c r="B88" s="80">
        <v>15170</v>
      </c>
      <c r="C88" s="80">
        <v>11665</v>
      </c>
      <c r="D88" s="80">
        <v>8805</v>
      </c>
      <c r="E88" s="80">
        <v>7580</v>
      </c>
      <c r="F88" s="80">
        <v>7200</v>
      </c>
      <c r="G88" s="80">
        <v>5795</v>
      </c>
      <c r="H88" s="80">
        <v>5470</v>
      </c>
      <c r="I88" s="80">
        <v>5475</v>
      </c>
      <c r="J88" s="17"/>
    </row>
    <row r="89" spans="1:10" x14ac:dyDescent="0.2">
      <c r="A89" s="74" t="s">
        <v>4</v>
      </c>
      <c r="B89" s="81">
        <v>595755</v>
      </c>
      <c r="C89" s="81">
        <v>602620</v>
      </c>
      <c r="D89" s="81">
        <v>599995</v>
      </c>
      <c r="E89" s="81">
        <v>579895</v>
      </c>
      <c r="F89" s="81">
        <v>579630</v>
      </c>
      <c r="G89" s="81">
        <v>568215</v>
      </c>
      <c r="H89" s="81">
        <v>562275</v>
      </c>
      <c r="I89" s="81">
        <v>572940</v>
      </c>
      <c r="J89" s="17"/>
    </row>
    <row r="91" spans="1:10" x14ac:dyDescent="0.2">
      <c r="A91" s="135" t="s">
        <v>405</v>
      </c>
    </row>
  </sheetData>
  <pageMargins left="0.7" right="0.7" top="0.75" bottom="0.75" header="0.3" footer="0.3"/>
  <pageSetup paperSize="9" orientation="portrait" r:id="rId1"/>
  <rowBreaks count="1" manualBreakCount="1">
    <brk id="6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/>
  </sheetViews>
  <sheetFormatPr defaultColWidth="9.140625" defaultRowHeight="11.25" x14ac:dyDescent="0.2"/>
  <cols>
    <col min="1" max="1" width="20.7109375" style="9" customWidth="1"/>
    <col min="2" max="9" width="7.5703125" style="9" customWidth="1"/>
    <col min="10" max="16384" width="9.140625" style="9"/>
  </cols>
  <sheetData>
    <row r="1" spans="1:10" s="67" customFormat="1" ht="12" x14ac:dyDescent="0.2">
      <c r="A1" s="8" t="s">
        <v>353</v>
      </c>
    </row>
    <row r="2" spans="1:10" s="67" customFormat="1" ht="12" x14ac:dyDescent="0.2">
      <c r="A2" s="8" t="s">
        <v>354</v>
      </c>
    </row>
    <row r="3" spans="1:10" s="67" customFormat="1" ht="12" x14ac:dyDescent="0.2">
      <c r="A3" s="10" t="s">
        <v>238</v>
      </c>
    </row>
    <row r="4" spans="1:10" s="67" customFormat="1" ht="12" x14ac:dyDescent="0.2">
      <c r="A4" s="10" t="s">
        <v>239</v>
      </c>
    </row>
    <row r="5" spans="1:10" s="67" customFormat="1" x14ac:dyDescent="0.2"/>
    <row r="6" spans="1:10" ht="12.75" x14ac:dyDescent="0.2">
      <c r="A6" s="44" t="s">
        <v>335</v>
      </c>
    </row>
    <row r="8" spans="1:10" x14ac:dyDescent="0.2">
      <c r="A8" s="68" t="s">
        <v>355</v>
      </c>
      <c r="B8" s="69" t="s">
        <v>337</v>
      </c>
      <c r="C8" s="69" t="s">
        <v>338</v>
      </c>
      <c r="D8" s="69" t="s">
        <v>339</v>
      </c>
      <c r="E8" s="69" t="s">
        <v>340</v>
      </c>
      <c r="F8" s="69" t="s">
        <v>341</v>
      </c>
      <c r="G8" s="69" t="s">
        <v>342</v>
      </c>
      <c r="H8" s="70" t="s">
        <v>343</v>
      </c>
      <c r="I8" s="70" t="s">
        <v>332</v>
      </c>
    </row>
    <row r="9" spans="1:10" x14ac:dyDescent="0.2">
      <c r="A9" s="9" t="s">
        <v>356</v>
      </c>
      <c r="B9" s="72">
        <v>0.39200000000000002</v>
      </c>
      <c r="C9" s="72">
        <v>0.41</v>
      </c>
      <c r="D9" s="72">
        <v>0.42499999999999999</v>
      </c>
      <c r="E9" s="72">
        <v>0.436</v>
      </c>
      <c r="F9" s="72">
        <v>0.44</v>
      </c>
      <c r="G9" s="72">
        <v>0.45900000000000002</v>
      </c>
      <c r="H9" s="72">
        <v>0.46899999999999997</v>
      </c>
      <c r="I9" s="72">
        <v>0.46800000000000003</v>
      </c>
    </row>
    <row r="10" spans="1:10" x14ac:dyDescent="0.2">
      <c r="A10" s="9" t="s">
        <v>357</v>
      </c>
      <c r="B10" s="72">
        <v>9.9000000000000005E-2</v>
      </c>
      <c r="C10" s="72">
        <v>0.112</v>
      </c>
      <c r="D10" s="72">
        <v>0.126</v>
      </c>
      <c r="E10" s="72">
        <v>0.14099999999999999</v>
      </c>
      <c r="F10" s="72">
        <v>0.151</v>
      </c>
      <c r="G10" s="72">
        <v>0.16</v>
      </c>
      <c r="H10" s="72">
        <v>0.17199999999999999</v>
      </c>
      <c r="I10" s="72">
        <v>0.17199999999999999</v>
      </c>
    </row>
    <row r="11" spans="1:10" x14ac:dyDescent="0.2">
      <c r="A11" s="9" t="s">
        <v>358</v>
      </c>
      <c r="B11" s="72">
        <v>0.112</v>
      </c>
      <c r="C11" s="72">
        <v>0.125</v>
      </c>
      <c r="D11" s="72">
        <v>0.14000000000000001</v>
      </c>
      <c r="E11" s="72">
        <v>0.156</v>
      </c>
      <c r="F11" s="72">
        <v>0.16500000000000001</v>
      </c>
      <c r="G11" s="72">
        <v>0.17599999999999999</v>
      </c>
      <c r="H11" s="72">
        <v>0.191</v>
      </c>
      <c r="I11" s="72">
        <v>0.192</v>
      </c>
    </row>
    <row r="12" spans="1:10" x14ac:dyDescent="0.2">
      <c r="A12" s="9" t="s">
        <v>359</v>
      </c>
      <c r="B12" s="72">
        <v>5.5E-2</v>
      </c>
      <c r="C12" s="72">
        <v>6.0999999999999999E-2</v>
      </c>
      <c r="D12" s="72">
        <v>6.2E-2</v>
      </c>
      <c r="E12" s="72">
        <v>6.6000000000000003E-2</v>
      </c>
      <c r="F12" s="72">
        <v>7.1999999999999995E-2</v>
      </c>
      <c r="G12" s="72">
        <v>7.5999999999999998E-2</v>
      </c>
      <c r="H12" s="72">
        <v>7.8E-2</v>
      </c>
      <c r="I12" s="72">
        <v>8.3000000000000004E-2</v>
      </c>
    </row>
    <row r="13" spans="1:10" x14ac:dyDescent="0.2">
      <c r="A13" s="74" t="s">
        <v>4</v>
      </c>
      <c r="B13" s="75">
        <v>0.33900000000000002</v>
      </c>
      <c r="C13" s="75">
        <v>0.35099999999999998</v>
      </c>
      <c r="D13" s="75">
        <v>0.36</v>
      </c>
      <c r="E13" s="75">
        <v>0.36599999999999999</v>
      </c>
      <c r="F13" s="75">
        <v>0.36799999999999999</v>
      </c>
      <c r="G13" s="75">
        <v>0.38700000000000001</v>
      </c>
      <c r="H13" s="75">
        <v>0.40200000000000002</v>
      </c>
      <c r="I13" s="75">
        <v>0.40600000000000003</v>
      </c>
    </row>
    <row r="14" spans="1:10" x14ac:dyDescent="0.2">
      <c r="J14" s="17"/>
    </row>
    <row r="15" spans="1:10" x14ac:dyDescent="0.2">
      <c r="J15" s="17"/>
    </row>
    <row r="16" spans="1:10" ht="12.75" x14ac:dyDescent="0.2">
      <c r="A16" s="76" t="s">
        <v>345</v>
      </c>
      <c r="B16" s="77"/>
      <c r="C16" s="77"/>
      <c r="D16" s="77"/>
      <c r="E16" s="77"/>
      <c r="F16" s="77"/>
      <c r="G16" s="77"/>
      <c r="H16" s="77"/>
      <c r="I16" s="77"/>
      <c r="J16" s="17"/>
    </row>
    <row r="17" spans="1:10" x14ac:dyDescent="0.2">
      <c r="A17" s="78"/>
      <c r="B17" s="79"/>
      <c r="C17" s="79"/>
      <c r="D17" s="79"/>
      <c r="E17" s="79"/>
      <c r="F17" s="79"/>
      <c r="G17" s="77"/>
      <c r="H17" s="79"/>
      <c r="I17" s="79"/>
      <c r="J17" s="17"/>
    </row>
    <row r="18" spans="1:10" x14ac:dyDescent="0.2">
      <c r="A18" s="68" t="s">
        <v>355</v>
      </c>
      <c r="B18" s="69" t="s">
        <v>337</v>
      </c>
      <c r="C18" s="69" t="s">
        <v>338</v>
      </c>
      <c r="D18" s="69" t="s">
        <v>339</v>
      </c>
      <c r="E18" s="69" t="s">
        <v>340</v>
      </c>
      <c r="F18" s="69" t="s">
        <v>341</v>
      </c>
      <c r="G18" s="69" t="s">
        <v>342</v>
      </c>
      <c r="H18" s="70" t="s">
        <v>343</v>
      </c>
      <c r="I18" s="70" t="s">
        <v>332</v>
      </c>
      <c r="J18" s="17"/>
    </row>
    <row r="19" spans="1:10" x14ac:dyDescent="0.2">
      <c r="A19" s="9" t="s">
        <v>356</v>
      </c>
      <c r="B19" s="82">
        <v>190840</v>
      </c>
      <c r="C19" s="82">
        <v>198675</v>
      </c>
      <c r="D19" s="82">
        <v>199775</v>
      </c>
      <c r="E19" s="82">
        <v>192590</v>
      </c>
      <c r="F19" s="82">
        <v>191700</v>
      </c>
      <c r="G19" s="82">
        <v>198205</v>
      </c>
      <c r="H19" s="82">
        <v>204600</v>
      </c>
      <c r="I19" s="82">
        <v>212240</v>
      </c>
      <c r="J19" s="17"/>
    </row>
    <row r="20" spans="1:10" x14ac:dyDescent="0.2">
      <c r="A20" s="9" t="s">
        <v>357</v>
      </c>
      <c r="B20" s="87">
        <v>10855</v>
      </c>
      <c r="C20" s="87">
        <v>13130</v>
      </c>
      <c r="D20" s="87">
        <v>16365</v>
      </c>
      <c r="E20" s="87">
        <v>19450</v>
      </c>
      <c r="F20" s="87">
        <v>21725</v>
      </c>
      <c r="G20" s="87">
        <v>21860</v>
      </c>
      <c r="H20" s="87">
        <v>21610</v>
      </c>
      <c r="I20" s="87">
        <v>20595</v>
      </c>
      <c r="J20" s="17"/>
    </row>
    <row r="21" spans="1:10" x14ac:dyDescent="0.2">
      <c r="A21" s="9" t="s">
        <v>358</v>
      </c>
      <c r="B21" s="87">
        <v>9505</v>
      </c>
      <c r="C21" s="87">
        <v>11665</v>
      </c>
      <c r="D21" s="87">
        <v>14890</v>
      </c>
      <c r="E21" s="87">
        <v>17925</v>
      </c>
      <c r="F21" s="87">
        <v>20115</v>
      </c>
      <c r="G21" s="87">
        <v>20200</v>
      </c>
      <c r="H21" s="87">
        <v>19940</v>
      </c>
      <c r="I21" s="87">
        <v>18735</v>
      </c>
      <c r="J21" s="17"/>
    </row>
    <row r="22" spans="1:10" x14ac:dyDescent="0.2">
      <c r="A22" s="9" t="s">
        <v>359</v>
      </c>
      <c r="B22" s="87">
        <v>1350</v>
      </c>
      <c r="C22" s="87">
        <v>1465</v>
      </c>
      <c r="D22" s="87">
        <v>1470</v>
      </c>
      <c r="E22" s="87">
        <v>1525</v>
      </c>
      <c r="F22" s="87">
        <v>1610</v>
      </c>
      <c r="G22" s="87">
        <v>1660</v>
      </c>
      <c r="H22" s="87">
        <v>1670</v>
      </c>
      <c r="I22" s="87">
        <v>1855</v>
      </c>
      <c r="J22" s="17"/>
    </row>
    <row r="23" spans="1:10" x14ac:dyDescent="0.2">
      <c r="A23" s="74" t="s">
        <v>4</v>
      </c>
      <c r="B23" s="81">
        <v>201690</v>
      </c>
      <c r="C23" s="81">
        <v>211805</v>
      </c>
      <c r="D23" s="81">
        <v>216140</v>
      </c>
      <c r="E23" s="81">
        <v>212040</v>
      </c>
      <c r="F23" s="81">
        <v>213425</v>
      </c>
      <c r="G23" s="81">
        <v>220065</v>
      </c>
      <c r="H23" s="81">
        <v>226210</v>
      </c>
      <c r="I23" s="81">
        <v>232830</v>
      </c>
      <c r="J23" s="17"/>
    </row>
    <row r="24" spans="1:10" x14ac:dyDescent="0.2">
      <c r="G24" s="17"/>
      <c r="J24" s="17"/>
    </row>
    <row r="25" spans="1:10" x14ac:dyDescent="0.2">
      <c r="G25" s="17"/>
      <c r="J25" s="17"/>
    </row>
    <row r="26" spans="1:10" ht="12.75" x14ac:dyDescent="0.2">
      <c r="A26" s="44" t="s">
        <v>346</v>
      </c>
      <c r="G26" s="17"/>
      <c r="J26" s="17"/>
    </row>
    <row r="27" spans="1:10" x14ac:dyDescent="0.2">
      <c r="B27" s="17"/>
      <c r="C27" s="17"/>
      <c r="D27" s="17"/>
      <c r="E27" s="17"/>
      <c r="F27" s="17"/>
      <c r="G27" s="17"/>
      <c r="H27" s="17"/>
      <c r="I27" s="25"/>
      <c r="J27" s="17"/>
    </row>
    <row r="28" spans="1:10" x14ac:dyDescent="0.2">
      <c r="A28" s="68" t="s">
        <v>355</v>
      </c>
      <c r="B28" s="69" t="s">
        <v>337</v>
      </c>
      <c r="C28" s="69" t="s">
        <v>338</v>
      </c>
      <c r="D28" s="69" t="s">
        <v>339</v>
      </c>
      <c r="E28" s="69" t="s">
        <v>340</v>
      </c>
      <c r="F28" s="69" t="s">
        <v>341</v>
      </c>
      <c r="G28" s="69" t="s">
        <v>342</v>
      </c>
      <c r="H28" s="70" t="s">
        <v>343</v>
      </c>
      <c r="I28" s="70" t="s">
        <v>332</v>
      </c>
      <c r="J28" s="17"/>
    </row>
    <row r="29" spans="1:10" x14ac:dyDescent="0.2">
      <c r="A29" s="9" t="s">
        <v>356</v>
      </c>
      <c r="B29" s="82">
        <v>486450</v>
      </c>
      <c r="C29" s="82">
        <v>484920</v>
      </c>
      <c r="D29" s="82">
        <v>469970</v>
      </c>
      <c r="E29" s="82">
        <v>441910</v>
      </c>
      <c r="F29" s="82">
        <v>435740</v>
      </c>
      <c r="G29" s="82">
        <v>431410</v>
      </c>
      <c r="H29" s="82">
        <v>436460</v>
      </c>
      <c r="I29" s="82">
        <v>453265</v>
      </c>
      <c r="J29" s="17"/>
    </row>
    <row r="30" spans="1:10" x14ac:dyDescent="0.2">
      <c r="A30" s="9" t="s">
        <v>357</v>
      </c>
      <c r="B30" s="87">
        <v>109305</v>
      </c>
      <c r="C30" s="87">
        <v>117700</v>
      </c>
      <c r="D30" s="87">
        <v>130025</v>
      </c>
      <c r="E30" s="87">
        <v>137985</v>
      </c>
      <c r="F30" s="87">
        <v>143890</v>
      </c>
      <c r="G30" s="87">
        <v>136805</v>
      </c>
      <c r="H30" s="87">
        <v>125810</v>
      </c>
      <c r="I30" s="87">
        <v>119675</v>
      </c>
      <c r="J30" s="17"/>
    </row>
    <row r="31" spans="1:10" x14ac:dyDescent="0.2">
      <c r="A31" s="9" t="s">
        <v>358</v>
      </c>
      <c r="B31" s="87">
        <v>84850</v>
      </c>
      <c r="C31" s="87">
        <v>93550</v>
      </c>
      <c r="D31" s="87">
        <v>106370</v>
      </c>
      <c r="E31" s="87">
        <v>115050</v>
      </c>
      <c r="F31" s="87">
        <v>121560</v>
      </c>
      <c r="G31" s="87">
        <v>114915</v>
      </c>
      <c r="H31" s="87">
        <v>104500</v>
      </c>
      <c r="I31" s="87">
        <v>97365</v>
      </c>
      <c r="J31" s="17"/>
    </row>
    <row r="32" spans="1:10" x14ac:dyDescent="0.2">
      <c r="A32" s="9" t="s">
        <v>359</v>
      </c>
      <c r="B32" s="87">
        <v>24460</v>
      </c>
      <c r="C32" s="87">
        <v>24150</v>
      </c>
      <c r="D32" s="87">
        <v>23655</v>
      </c>
      <c r="E32" s="87">
        <v>22935</v>
      </c>
      <c r="F32" s="87">
        <v>22330</v>
      </c>
      <c r="G32" s="87">
        <v>21895</v>
      </c>
      <c r="H32" s="87">
        <v>21310</v>
      </c>
      <c r="I32" s="87">
        <v>22315</v>
      </c>
      <c r="J32" s="17"/>
    </row>
    <row r="33" spans="1:10" x14ac:dyDescent="0.2">
      <c r="A33" s="74" t="s">
        <v>4</v>
      </c>
      <c r="B33" s="81">
        <v>595755</v>
      </c>
      <c r="C33" s="81">
        <v>602620</v>
      </c>
      <c r="D33" s="81">
        <v>599995</v>
      </c>
      <c r="E33" s="81">
        <v>579895</v>
      </c>
      <c r="F33" s="81">
        <v>579630</v>
      </c>
      <c r="G33" s="81">
        <v>568215</v>
      </c>
      <c r="H33" s="81">
        <v>562275</v>
      </c>
      <c r="I33" s="81">
        <v>572940</v>
      </c>
      <c r="J33" s="17"/>
    </row>
    <row r="34" spans="1:10" x14ac:dyDescent="0.2">
      <c r="A34" s="78"/>
      <c r="B34" s="83"/>
      <c r="C34" s="83"/>
      <c r="D34" s="83"/>
      <c r="E34" s="83"/>
      <c r="F34" s="83"/>
      <c r="G34" s="77"/>
      <c r="H34" s="83"/>
      <c r="I34" s="83"/>
      <c r="J34" s="17"/>
    </row>
    <row r="35" spans="1:10" x14ac:dyDescent="0.2">
      <c r="A35" s="9" t="s">
        <v>360</v>
      </c>
      <c r="J35" s="17"/>
    </row>
    <row r="36" spans="1:10" x14ac:dyDescent="0.2">
      <c r="A36" s="9" t="s">
        <v>361</v>
      </c>
      <c r="J36" s="17"/>
    </row>
    <row r="38" spans="1:10" x14ac:dyDescent="0.2">
      <c r="A38" s="135" t="s">
        <v>405</v>
      </c>
    </row>
    <row r="39" spans="1:10" x14ac:dyDescent="0.2">
      <c r="B39" s="88"/>
      <c r="C39" s="88"/>
      <c r="D39" s="88"/>
      <c r="E39" s="88"/>
      <c r="F39" s="88"/>
      <c r="G39" s="88"/>
      <c r="H39" s="88"/>
      <c r="I39" s="88"/>
    </row>
  </sheetData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9.140625" defaultRowHeight="11.25" x14ac:dyDescent="0.2"/>
  <cols>
    <col min="1" max="1" width="19.7109375" style="9" customWidth="1"/>
    <col min="2" max="9" width="7.5703125" style="9" customWidth="1"/>
    <col min="10" max="16384" width="9.140625" style="9"/>
  </cols>
  <sheetData>
    <row r="1" spans="1:10" s="67" customFormat="1" ht="12" x14ac:dyDescent="0.2">
      <c r="A1" s="8" t="s">
        <v>362</v>
      </c>
    </row>
    <row r="2" spans="1:10" s="67" customFormat="1" ht="13.5" x14ac:dyDescent="0.2">
      <c r="A2" s="8" t="s">
        <v>363</v>
      </c>
    </row>
    <row r="3" spans="1:10" s="67" customFormat="1" ht="12" x14ac:dyDescent="0.2">
      <c r="A3" s="10" t="s">
        <v>238</v>
      </c>
    </row>
    <row r="4" spans="1:10" s="67" customFormat="1" ht="12" x14ac:dyDescent="0.2">
      <c r="A4" s="10" t="s">
        <v>239</v>
      </c>
    </row>
    <row r="5" spans="1:10" s="67" customFormat="1" x14ac:dyDescent="0.2"/>
    <row r="6" spans="1:10" ht="12.75" x14ac:dyDescent="0.2">
      <c r="A6" s="44" t="s">
        <v>335</v>
      </c>
    </row>
    <row r="8" spans="1:10" x14ac:dyDescent="0.2">
      <c r="A8" s="68" t="s">
        <v>364</v>
      </c>
      <c r="B8" s="69" t="s">
        <v>337</v>
      </c>
      <c r="C8" s="69" t="s">
        <v>338</v>
      </c>
      <c r="D8" s="69" t="s">
        <v>339</v>
      </c>
      <c r="E8" s="69" t="s">
        <v>340</v>
      </c>
      <c r="F8" s="69" t="s">
        <v>341</v>
      </c>
      <c r="G8" s="69" t="s">
        <v>342</v>
      </c>
      <c r="H8" s="70" t="s">
        <v>343</v>
      </c>
      <c r="I8" s="70" t="s">
        <v>332</v>
      </c>
    </row>
    <row r="9" spans="1:10" x14ac:dyDescent="0.2">
      <c r="A9" s="9" t="s">
        <v>365</v>
      </c>
      <c r="B9" s="72">
        <v>0.32100000000000001</v>
      </c>
      <c r="C9" s="72">
        <v>0.33500000000000002</v>
      </c>
      <c r="D9" s="72">
        <v>0.34399999999999997</v>
      </c>
      <c r="E9" s="72">
        <v>0.34799999999999998</v>
      </c>
      <c r="F9" s="72">
        <v>0.34899999999999998</v>
      </c>
      <c r="G9" s="72">
        <v>0.36699999999999999</v>
      </c>
      <c r="H9" s="72">
        <v>0.38</v>
      </c>
      <c r="I9" s="72">
        <v>0.38200000000000001</v>
      </c>
    </row>
    <row r="10" spans="1:10" x14ac:dyDescent="0.2">
      <c r="A10" s="9" t="s">
        <v>366</v>
      </c>
      <c r="B10" s="72">
        <v>0.50800000000000001</v>
      </c>
      <c r="C10" s="72">
        <v>0.50900000000000001</v>
      </c>
      <c r="D10" s="72">
        <v>0.51</v>
      </c>
      <c r="E10" s="72">
        <v>0.51300000000000001</v>
      </c>
      <c r="F10" s="72">
        <v>0.52200000000000002</v>
      </c>
      <c r="G10" s="72">
        <v>0.54300000000000004</v>
      </c>
      <c r="H10" s="72">
        <v>0.56000000000000005</v>
      </c>
      <c r="I10" s="72">
        <v>0.57299999999999995</v>
      </c>
    </row>
    <row r="11" spans="1:10" x14ac:dyDescent="0.2">
      <c r="A11" s="9" t="s">
        <v>367</v>
      </c>
      <c r="B11" s="72">
        <v>0.23699999999999999</v>
      </c>
      <c r="C11" s="72">
        <v>0.44400000000000001</v>
      </c>
      <c r="D11" s="72">
        <v>0.42899999999999999</v>
      </c>
      <c r="E11" s="72">
        <v>0.46400000000000002</v>
      </c>
      <c r="F11" s="72">
        <v>0.433</v>
      </c>
      <c r="G11" s="72">
        <v>0.44</v>
      </c>
      <c r="H11" s="72">
        <v>0.42</v>
      </c>
      <c r="I11" s="72">
        <v>0.4</v>
      </c>
    </row>
    <row r="12" spans="1:10" x14ac:dyDescent="0.2">
      <c r="A12" s="74" t="s">
        <v>4</v>
      </c>
      <c r="B12" s="75">
        <v>0.33900000000000002</v>
      </c>
      <c r="C12" s="75">
        <v>0.35099999999999998</v>
      </c>
      <c r="D12" s="75">
        <v>0.36</v>
      </c>
      <c r="E12" s="75">
        <v>0.36599999999999999</v>
      </c>
      <c r="F12" s="75">
        <v>0.36799999999999999</v>
      </c>
      <c r="G12" s="75">
        <v>0.38700000000000001</v>
      </c>
      <c r="H12" s="75">
        <v>0.40200000000000002</v>
      </c>
      <c r="I12" s="75">
        <v>0.40600000000000003</v>
      </c>
    </row>
    <row r="14" spans="1:10" x14ac:dyDescent="0.2">
      <c r="J14" s="17"/>
    </row>
    <row r="15" spans="1:10" ht="12.75" x14ac:dyDescent="0.2">
      <c r="A15" s="76" t="s">
        <v>345</v>
      </c>
      <c r="B15" s="77"/>
      <c r="C15" s="77"/>
      <c r="D15" s="77"/>
      <c r="E15" s="77"/>
      <c r="F15" s="77"/>
      <c r="G15" s="77"/>
      <c r="H15" s="77"/>
      <c r="I15" s="77"/>
      <c r="J15" s="17"/>
    </row>
    <row r="16" spans="1:10" x14ac:dyDescent="0.2">
      <c r="A16" s="78"/>
      <c r="B16" s="79"/>
      <c r="C16" s="79"/>
      <c r="D16" s="79"/>
      <c r="E16" s="79"/>
      <c r="F16" s="79"/>
      <c r="G16" s="77"/>
      <c r="H16" s="79"/>
      <c r="I16" s="79"/>
      <c r="J16" s="17"/>
    </row>
    <row r="17" spans="1:10" x14ac:dyDescent="0.2">
      <c r="A17" s="68" t="s">
        <v>364</v>
      </c>
      <c r="B17" s="69" t="s">
        <v>337</v>
      </c>
      <c r="C17" s="69" t="s">
        <v>338</v>
      </c>
      <c r="D17" s="69" t="s">
        <v>339</v>
      </c>
      <c r="E17" s="69" t="s">
        <v>340</v>
      </c>
      <c r="F17" s="69" t="s">
        <v>341</v>
      </c>
      <c r="G17" s="69" t="s">
        <v>342</v>
      </c>
      <c r="H17" s="70" t="s">
        <v>343</v>
      </c>
      <c r="I17" s="70" t="s">
        <v>332</v>
      </c>
      <c r="J17" s="17"/>
    </row>
    <row r="18" spans="1:10" x14ac:dyDescent="0.2">
      <c r="A18" s="9" t="s">
        <v>365</v>
      </c>
      <c r="B18" s="82">
        <v>173360</v>
      </c>
      <c r="C18" s="82">
        <v>182270</v>
      </c>
      <c r="D18" s="82">
        <v>185465</v>
      </c>
      <c r="E18" s="82">
        <v>180390</v>
      </c>
      <c r="F18" s="82">
        <v>179405</v>
      </c>
      <c r="G18" s="82">
        <v>183285</v>
      </c>
      <c r="H18" s="82">
        <v>186325</v>
      </c>
      <c r="I18" s="82">
        <v>190620</v>
      </c>
      <c r="J18" s="17"/>
    </row>
    <row r="19" spans="1:10" x14ac:dyDescent="0.2">
      <c r="A19" s="9" t="s">
        <v>366</v>
      </c>
      <c r="B19" s="80">
        <v>28100</v>
      </c>
      <c r="C19" s="80">
        <v>28525</v>
      </c>
      <c r="D19" s="80">
        <v>29945</v>
      </c>
      <c r="E19" s="80">
        <v>30900</v>
      </c>
      <c r="F19" s="80">
        <v>33025</v>
      </c>
      <c r="G19" s="80">
        <v>35670</v>
      </c>
      <c r="H19" s="80">
        <v>39285</v>
      </c>
      <c r="I19" s="80">
        <v>41745</v>
      </c>
      <c r="J19" s="17"/>
    </row>
    <row r="20" spans="1:10" x14ac:dyDescent="0.2">
      <c r="A20" s="9" t="s">
        <v>367</v>
      </c>
      <c r="B20" s="80">
        <v>230</v>
      </c>
      <c r="C20" s="80">
        <v>1010</v>
      </c>
      <c r="D20" s="80">
        <v>730</v>
      </c>
      <c r="E20" s="80">
        <v>750</v>
      </c>
      <c r="F20" s="80">
        <v>995</v>
      </c>
      <c r="G20" s="80">
        <v>1110</v>
      </c>
      <c r="H20" s="80">
        <v>600</v>
      </c>
      <c r="I20" s="80">
        <v>470</v>
      </c>
      <c r="J20" s="17"/>
    </row>
    <row r="21" spans="1:10" x14ac:dyDescent="0.2">
      <c r="A21" s="74" t="s">
        <v>4</v>
      </c>
      <c r="B21" s="81">
        <v>201690</v>
      </c>
      <c r="C21" s="81">
        <v>211805</v>
      </c>
      <c r="D21" s="81">
        <v>216140</v>
      </c>
      <c r="E21" s="81">
        <v>212040</v>
      </c>
      <c r="F21" s="81">
        <v>213425</v>
      </c>
      <c r="G21" s="81">
        <v>220065</v>
      </c>
      <c r="H21" s="81">
        <v>226210</v>
      </c>
      <c r="I21" s="81">
        <v>232830</v>
      </c>
      <c r="J21" s="17"/>
    </row>
    <row r="22" spans="1:10" x14ac:dyDescent="0.2">
      <c r="G22" s="17"/>
      <c r="J22" s="17"/>
    </row>
    <row r="23" spans="1:10" x14ac:dyDescent="0.2">
      <c r="G23" s="17"/>
      <c r="J23" s="17"/>
    </row>
    <row r="24" spans="1:10" ht="12.75" x14ac:dyDescent="0.2">
      <c r="A24" s="44" t="s">
        <v>346</v>
      </c>
      <c r="G24" s="17"/>
      <c r="J24" s="17"/>
    </row>
    <row r="25" spans="1:10" x14ac:dyDescent="0.2">
      <c r="B25" s="17"/>
      <c r="C25" s="17"/>
      <c r="D25" s="17"/>
      <c r="E25" s="17"/>
      <c r="F25" s="17"/>
      <c r="G25" s="17"/>
      <c r="H25" s="17"/>
      <c r="I25" s="25"/>
      <c r="J25" s="17"/>
    </row>
    <row r="26" spans="1:10" x14ac:dyDescent="0.2">
      <c r="A26" s="68" t="s">
        <v>364</v>
      </c>
      <c r="B26" s="69" t="s">
        <v>337</v>
      </c>
      <c r="C26" s="69" t="s">
        <v>338</v>
      </c>
      <c r="D26" s="69" t="s">
        <v>339</v>
      </c>
      <c r="E26" s="69" t="s">
        <v>340</v>
      </c>
      <c r="F26" s="69" t="s">
        <v>341</v>
      </c>
      <c r="G26" s="69" t="s">
        <v>342</v>
      </c>
      <c r="H26" s="70" t="s">
        <v>343</v>
      </c>
      <c r="I26" s="70" t="s">
        <v>332</v>
      </c>
      <c r="J26" s="17"/>
    </row>
    <row r="27" spans="1:10" x14ac:dyDescent="0.2">
      <c r="A27" s="9" t="s">
        <v>365</v>
      </c>
      <c r="B27" s="82">
        <v>539475</v>
      </c>
      <c r="C27" s="82">
        <v>544250</v>
      </c>
      <c r="D27" s="82">
        <v>539595</v>
      </c>
      <c r="E27" s="82">
        <v>518020</v>
      </c>
      <c r="F27" s="82">
        <v>514125</v>
      </c>
      <c r="G27" s="82">
        <v>499950</v>
      </c>
      <c r="H27" s="82">
        <v>490725</v>
      </c>
      <c r="I27" s="82">
        <v>498865</v>
      </c>
      <c r="J27" s="17"/>
    </row>
    <row r="28" spans="1:10" x14ac:dyDescent="0.2">
      <c r="A28" s="9" t="s">
        <v>366</v>
      </c>
      <c r="B28" s="80">
        <v>55300</v>
      </c>
      <c r="C28" s="80">
        <v>56095</v>
      </c>
      <c r="D28" s="80">
        <v>58695</v>
      </c>
      <c r="E28" s="80">
        <v>60260</v>
      </c>
      <c r="F28" s="80">
        <v>63205</v>
      </c>
      <c r="G28" s="80">
        <v>65745</v>
      </c>
      <c r="H28" s="80">
        <v>70120</v>
      </c>
      <c r="I28" s="80">
        <v>72905</v>
      </c>
      <c r="J28" s="17"/>
    </row>
    <row r="29" spans="1:10" x14ac:dyDescent="0.2">
      <c r="A29" s="9" t="s">
        <v>367</v>
      </c>
      <c r="B29" s="80">
        <v>980</v>
      </c>
      <c r="C29" s="80">
        <v>2275</v>
      </c>
      <c r="D29" s="80">
        <v>1705</v>
      </c>
      <c r="E29" s="80">
        <v>1615</v>
      </c>
      <c r="F29" s="80">
        <v>2305</v>
      </c>
      <c r="G29" s="80">
        <v>2520</v>
      </c>
      <c r="H29" s="80">
        <v>1425</v>
      </c>
      <c r="I29" s="80">
        <v>1170</v>
      </c>
      <c r="J29" s="17"/>
    </row>
    <row r="30" spans="1:10" x14ac:dyDescent="0.2">
      <c r="A30" s="74" t="s">
        <v>4</v>
      </c>
      <c r="B30" s="81">
        <v>595755</v>
      </c>
      <c r="C30" s="81">
        <v>602620</v>
      </c>
      <c r="D30" s="81">
        <v>599995</v>
      </c>
      <c r="E30" s="81">
        <v>579895</v>
      </c>
      <c r="F30" s="81">
        <v>579630</v>
      </c>
      <c r="G30" s="81">
        <v>568215</v>
      </c>
      <c r="H30" s="81">
        <v>562275</v>
      </c>
      <c r="I30" s="81">
        <v>572940</v>
      </c>
      <c r="J30" s="17"/>
    </row>
    <row r="31" spans="1:10" x14ac:dyDescent="0.2">
      <c r="A31" s="78"/>
      <c r="B31" s="83"/>
      <c r="C31" s="83"/>
      <c r="D31" s="83"/>
      <c r="E31" s="83"/>
      <c r="F31" s="83"/>
      <c r="G31" s="77"/>
      <c r="H31" s="83"/>
      <c r="I31" s="83"/>
      <c r="J31" s="17"/>
    </row>
    <row r="32" spans="1:10" x14ac:dyDescent="0.2">
      <c r="A32" s="9" t="s">
        <v>368</v>
      </c>
      <c r="J32" s="17"/>
    </row>
    <row r="33" spans="1:10" x14ac:dyDescent="0.2">
      <c r="A33" s="9" t="s">
        <v>369</v>
      </c>
      <c r="J33" s="17"/>
    </row>
    <row r="34" spans="1:10" x14ac:dyDescent="0.2">
      <c r="J34" s="17"/>
    </row>
    <row r="35" spans="1:10" x14ac:dyDescent="0.2">
      <c r="A35" s="135" t="s">
        <v>405</v>
      </c>
      <c r="J35" s="17"/>
    </row>
    <row r="36" spans="1:10" x14ac:dyDescent="0.2">
      <c r="B36" s="88"/>
      <c r="C36" s="88"/>
      <c r="D36" s="88"/>
      <c r="E36" s="88"/>
      <c r="F36" s="88"/>
      <c r="G36" s="88"/>
      <c r="H36" s="88"/>
      <c r="I36" s="88"/>
      <c r="J36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346"/>
  <sheetViews>
    <sheetView topLeftCell="A230" workbookViewId="0"/>
  </sheetViews>
  <sheetFormatPr defaultRowHeight="15" x14ac:dyDescent="0.25"/>
  <cols>
    <col min="1" max="1" width="4.28515625" bestFit="1" customWidth="1"/>
    <col min="2" max="2" width="11.7109375" bestFit="1" customWidth="1"/>
    <col min="3" max="3" width="35.7109375" bestFit="1" customWidth="1"/>
    <col min="4" max="11" width="7.42578125" bestFit="1" customWidth="1"/>
    <col min="12" max="15" width="7.5703125" bestFit="1" customWidth="1"/>
    <col min="16" max="16" width="7.140625" bestFit="1" customWidth="1"/>
    <col min="17" max="17" width="7.5703125" bestFit="1" customWidth="1"/>
    <col min="18" max="18" width="7.140625" bestFit="1" customWidth="1"/>
    <col min="19" max="19" width="7.5703125" bestFit="1" customWidth="1"/>
    <col min="20" max="20" width="9.5703125" bestFit="1" customWidth="1"/>
  </cols>
  <sheetData>
    <row r="1" spans="1:35" x14ac:dyDescent="0.25">
      <c r="A1" t="s">
        <v>0</v>
      </c>
      <c r="B1" t="s">
        <v>1</v>
      </c>
      <c r="C1" t="s">
        <v>2</v>
      </c>
      <c r="D1">
        <v>200910</v>
      </c>
      <c r="E1">
        <v>201011</v>
      </c>
      <c r="F1">
        <v>201112</v>
      </c>
      <c r="G1">
        <v>201213</v>
      </c>
      <c r="H1">
        <v>201314</v>
      </c>
      <c r="I1">
        <v>201415</v>
      </c>
      <c r="J1">
        <v>201516</v>
      </c>
      <c r="K1">
        <v>201617</v>
      </c>
      <c r="L1">
        <v>200910</v>
      </c>
      <c r="M1">
        <v>201011</v>
      </c>
      <c r="N1">
        <v>201112</v>
      </c>
      <c r="O1">
        <v>201213</v>
      </c>
      <c r="P1">
        <v>201314</v>
      </c>
      <c r="Q1">
        <v>201415</v>
      </c>
      <c r="R1">
        <v>201516</v>
      </c>
      <c r="S1">
        <v>201617</v>
      </c>
    </row>
    <row r="2" spans="1:35" x14ac:dyDescent="0.25">
      <c r="A2" t="s">
        <v>3</v>
      </c>
      <c r="B2" t="s">
        <v>4</v>
      </c>
      <c r="C2" t="s">
        <v>5</v>
      </c>
      <c r="D2" s="1">
        <v>3020</v>
      </c>
      <c r="E2" s="1">
        <v>3340</v>
      </c>
      <c r="F2" s="1">
        <v>3095</v>
      </c>
      <c r="G2" s="1">
        <v>3135</v>
      </c>
      <c r="H2" s="1">
        <v>3470</v>
      </c>
      <c r="I2" s="1">
        <v>3845</v>
      </c>
      <c r="J2" s="1">
        <v>4330</v>
      </c>
      <c r="K2" s="1">
        <v>4765</v>
      </c>
      <c r="L2" s="2">
        <v>0.11700000000000001</v>
      </c>
      <c r="M2" s="2">
        <v>0.13200000000000001</v>
      </c>
      <c r="N2" s="2">
        <v>0.128</v>
      </c>
      <c r="O2" s="2">
        <v>0.13300000000000001</v>
      </c>
      <c r="P2" s="2">
        <v>0.14199999999999999</v>
      </c>
      <c r="Q2" s="2">
        <v>0.154</v>
      </c>
      <c r="R2" s="2">
        <v>0.17</v>
      </c>
      <c r="S2" s="2">
        <v>0.17599999999999999</v>
      </c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t="s">
        <v>3</v>
      </c>
      <c r="B3" t="s">
        <v>4</v>
      </c>
      <c r="C3" t="s">
        <v>6</v>
      </c>
      <c r="D3" s="1">
        <v>80520</v>
      </c>
      <c r="E3" s="1">
        <v>84390</v>
      </c>
      <c r="F3" s="1">
        <v>84755</v>
      </c>
      <c r="G3" s="1">
        <v>81425</v>
      </c>
      <c r="H3" s="1">
        <v>80490</v>
      </c>
      <c r="I3" s="1">
        <v>81720</v>
      </c>
      <c r="J3" s="1">
        <v>82090</v>
      </c>
      <c r="K3" s="1">
        <v>83875</v>
      </c>
      <c r="L3" s="2">
        <v>0.379</v>
      </c>
      <c r="M3" s="2">
        <v>0.39</v>
      </c>
      <c r="N3" s="2">
        <v>0.39700000000000002</v>
      </c>
      <c r="O3" s="2">
        <v>0.40100000000000002</v>
      </c>
      <c r="P3" s="2">
        <v>0.40300000000000002</v>
      </c>
      <c r="Q3" s="2">
        <v>0.42299999999999999</v>
      </c>
      <c r="R3" s="2">
        <v>0.439</v>
      </c>
      <c r="S3" s="2">
        <v>0.44600000000000001</v>
      </c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</row>
    <row r="4" spans="1:35" x14ac:dyDescent="0.25">
      <c r="A4" t="s">
        <v>3</v>
      </c>
      <c r="B4" t="s">
        <v>4</v>
      </c>
      <c r="C4" t="s">
        <v>7</v>
      </c>
      <c r="D4" s="1">
        <v>2305</v>
      </c>
      <c r="E4" s="1">
        <v>2440</v>
      </c>
      <c r="F4" s="1">
        <v>2365</v>
      </c>
      <c r="G4" s="1">
        <v>2465</v>
      </c>
      <c r="H4" s="1">
        <v>2685</v>
      </c>
      <c r="I4" s="1">
        <v>2970</v>
      </c>
      <c r="J4" s="1">
        <v>3145</v>
      </c>
      <c r="K4" s="1">
        <v>3430</v>
      </c>
      <c r="L4" s="2">
        <v>8.7999999999999995E-2</v>
      </c>
      <c r="M4" s="2">
        <v>9.5000000000000001E-2</v>
      </c>
      <c r="N4" s="2">
        <v>9.4E-2</v>
      </c>
      <c r="O4" s="2">
        <v>0.10100000000000001</v>
      </c>
      <c r="P4" s="2">
        <v>0.107</v>
      </c>
      <c r="Q4" s="2">
        <v>0.114</v>
      </c>
      <c r="R4" s="2">
        <v>0.12</v>
      </c>
      <c r="S4" s="2">
        <v>0.122</v>
      </c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H4" s="4"/>
      <c r="AI4" s="4"/>
    </row>
    <row r="5" spans="1:35" x14ac:dyDescent="0.25">
      <c r="A5" t="s">
        <v>3</v>
      </c>
      <c r="B5" t="s">
        <v>4</v>
      </c>
      <c r="C5" t="s">
        <v>8</v>
      </c>
      <c r="D5" s="1">
        <v>66100</v>
      </c>
      <c r="E5" s="1">
        <v>70160</v>
      </c>
      <c r="F5" s="1">
        <v>71500</v>
      </c>
      <c r="G5" s="1">
        <v>68075</v>
      </c>
      <c r="H5" s="1">
        <v>67005</v>
      </c>
      <c r="I5" s="1">
        <v>67490</v>
      </c>
      <c r="J5" s="1">
        <v>68305</v>
      </c>
      <c r="K5" s="1">
        <v>67560</v>
      </c>
      <c r="L5" s="2">
        <v>0.29899999999999999</v>
      </c>
      <c r="M5" s="2">
        <v>0.313</v>
      </c>
      <c r="N5" s="2">
        <v>0.32100000000000001</v>
      </c>
      <c r="O5" s="2">
        <v>0.32300000000000001</v>
      </c>
      <c r="P5" s="2">
        <v>0.32200000000000001</v>
      </c>
      <c r="Q5" s="2">
        <v>0.33700000000000002</v>
      </c>
      <c r="R5" s="2">
        <v>0.34899999999999998</v>
      </c>
      <c r="S5" s="2">
        <v>0.34499999999999997</v>
      </c>
      <c r="T5" s="3"/>
      <c r="U5" s="3"/>
      <c r="V5" s="3"/>
      <c r="W5" s="3"/>
      <c r="X5" s="3"/>
      <c r="Y5" s="3"/>
      <c r="Z5" s="3"/>
      <c r="AA5" s="3"/>
      <c r="AB5" s="4"/>
      <c r="AC5" s="4"/>
      <c r="AD5" s="4"/>
      <c r="AE5" s="4"/>
      <c r="AF5" s="4"/>
      <c r="AG5" s="4"/>
      <c r="AH5" s="4"/>
      <c r="AI5" s="4"/>
    </row>
    <row r="6" spans="1:35" x14ac:dyDescent="0.25">
      <c r="A6" t="s">
        <v>3</v>
      </c>
      <c r="B6" t="s">
        <v>4</v>
      </c>
      <c r="C6" t="s">
        <v>9</v>
      </c>
      <c r="D6" s="1">
        <v>30</v>
      </c>
      <c r="E6" s="1">
        <v>25</v>
      </c>
      <c r="F6" s="1">
        <v>30</v>
      </c>
      <c r="G6" s="1">
        <v>30</v>
      </c>
      <c r="H6" s="1">
        <v>25</v>
      </c>
      <c r="I6" s="1">
        <v>35</v>
      </c>
      <c r="J6" s="1">
        <v>25</v>
      </c>
      <c r="K6" s="1">
        <v>25</v>
      </c>
      <c r="L6" s="2">
        <v>0.14699999999999999</v>
      </c>
      <c r="M6" s="2">
        <v>0.129</v>
      </c>
      <c r="N6" s="2">
        <v>0.191</v>
      </c>
      <c r="O6" s="2">
        <v>0.216</v>
      </c>
      <c r="P6" s="2">
        <v>0.186</v>
      </c>
      <c r="Q6" s="2">
        <v>0.23100000000000001</v>
      </c>
      <c r="R6" s="2">
        <v>0.188</v>
      </c>
      <c r="S6" s="2">
        <v>0.22500000000000001</v>
      </c>
      <c r="T6" s="3"/>
      <c r="U6" s="3"/>
      <c r="V6" s="3"/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t="s">
        <v>3</v>
      </c>
      <c r="B7" t="s">
        <v>4</v>
      </c>
      <c r="C7" t="s">
        <v>10</v>
      </c>
      <c r="D7" s="1">
        <v>470</v>
      </c>
      <c r="E7" s="1">
        <v>475</v>
      </c>
      <c r="F7" s="1">
        <v>490</v>
      </c>
      <c r="G7" s="1">
        <v>425</v>
      </c>
      <c r="H7" s="1">
        <v>495</v>
      </c>
      <c r="I7" s="1">
        <v>490</v>
      </c>
      <c r="J7" s="1">
        <v>490</v>
      </c>
      <c r="K7" s="1">
        <v>485</v>
      </c>
      <c r="L7" s="2">
        <v>0.499</v>
      </c>
      <c r="M7" s="2">
        <v>0.51100000000000001</v>
      </c>
      <c r="N7" s="2">
        <v>0.53300000000000003</v>
      </c>
      <c r="O7" s="2">
        <v>0.53300000000000003</v>
      </c>
      <c r="P7" s="2">
        <v>0.56000000000000005</v>
      </c>
      <c r="Q7" s="2">
        <v>0.59699999999999998</v>
      </c>
      <c r="R7" s="2">
        <v>0.60299999999999998</v>
      </c>
      <c r="S7" s="2">
        <v>0.63600000000000001</v>
      </c>
      <c r="T7" s="3"/>
      <c r="U7" s="3"/>
      <c r="V7" s="3"/>
      <c r="W7" s="3"/>
      <c r="X7" s="3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t="s">
        <v>3</v>
      </c>
      <c r="B8" t="s">
        <v>4</v>
      </c>
      <c r="C8" t="s">
        <v>11</v>
      </c>
      <c r="D8" s="1">
        <v>20</v>
      </c>
      <c r="E8" s="1">
        <v>20</v>
      </c>
      <c r="F8" s="1">
        <v>25</v>
      </c>
      <c r="G8" s="1">
        <v>25</v>
      </c>
      <c r="H8" s="1">
        <v>20</v>
      </c>
      <c r="I8" s="1">
        <v>30</v>
      </c>
      <c r="J8" s="1">
        <v>25</v>
      </c>
      <c r="K8" s="1">
        <v>20</v>
      </c>
      <c r="L8" s="2">
        <v>0.10299999999999999</v>
      </c>
      <c r="M8" s="2">
        <v>0.11700000000000001</v>
      </c>
      <c r="N8" s="2">
        <v>0.152</v>
      </c>
      <c r="O8" s="2">
        <v>0.14099999999999999</v>
      </c>
      <c r="P8" s="2">
        <v>0.157</v>
      </c>
      <c r="Q8" s="2">
        <v>0.19400000000000001</v>
      </c>
      <c r="R8" s="2">
        <v>0.17399999999999999</v>
      </c>
      <c r="S8" s="2">
        <v>0.13500000000000001</v>
      </c>
      <c r="T8" s="3"/>
      <c r="U8" s="3"/>
      <c r="V8" s="3"/>
      <c r="W8" s="3"/>
      <c r="X8" s="3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t="s">
        <v>3</v>
      </c>
      <c r="B9" t="s">
        <v>4</v>
      </c>
      <c r="C9" t="s">
        <v>12</v>
      </c>
      <c r="D9" s="1">
        <v>355</v>
      </c>
      <c r="E9" s="1">
        <v>405</v>
      </c>
      <c r="F9" s="1">
        <v>395</v>
      </c>
      <c r="G9" s="1">
        <v>395</v>
      </c>
      <c r="H9" s="1">
        <v>420</v>
      </c>
      <c r="I9" s="1">
        <v>425</v>
      </c>
      <c r="J9" s="1">
        <v>415</v>
      </c>
      <c r="K9" s="1">
        <v>415</v>
      </c>
      <c r="L9" s="2">
        <v>0.41599999999999998</v>
      </c>
      <c r="M9" s="2">
        <v>0.42599999999999999</v>
      </c>
      <c r="N9" s="2">
        <v>0.44</v>
      </c>
      <c r="O9" s="2">
        <v>0.45900000000000002</v>
      </c>
      <c r="P9" s="2">
        <v>0.49299999999999999</v>
      </c>
      <c r="Q9" s="2">
        <v>0.51300000000000001</v>
      </c>
      <c r="R9" s="2">
        <v>0.47799999999999998</v>
      </c>
      <c r="S9" s="2">
        <v>0.48699999999999999</v>
      </c>
      <c r="T9" s="3"/>
      <c r="U9" s="3"/>
      <c r="V9" s="3"/>
      <c r="W9" s="3"/>
      <c r="X9" s="3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t="s">
        <v>3</v>
      </c>
      <c r="B10" t="s">
        <v>4</v>
      </c>
      <c r="C10" t="s">
        <v>13</v>
      </c>
      <c r="D10" s="1" t="s">
        <v>398</v>
      </c>
      <c r="E10" s="1" t="s">
        <v>398</v>
      </c>
      <c r="F10" s="1" t="s">
        <v>398</v>
      </c>
      <c r="G10" s="1" t="s">
        <v>398</v>
      </c>
      <c r="H10" s="1">
        <v>5</v>
      </c>
      <c r="I10" s="1">
        <v>5</v>
      </c>
      <c r="J10" s="1" t="s">
        <v>398</v>
      </c>
      <c r="K10" s="1">
        <v>5</v>
      </c>
      <c r="L10" s="2" t="s">
        <v>398</v>
      </c>
      <c r="M10" s="2" t="s">
        <v>398</v>
      </c>
      <c r="N10" s="2" t="s">
        <v>398</v>
      </c>
      <c r="O10" s="2" t="s">
        <v>398</v>
      </c>
      <c r="P10" s="2">
        <v>8.1000000000000003E-2</v>
      </c>
      <c r="Q10" s="2">
        <v>6.5000000000000002E-2</v>
      </c>
      <c r="R10" s="2" t="s">
        <v>398</v>
      </c>
      <c r="S10" s="2">
        <v>6.7000000000000004E-2</v>
      </c>
      <c r="T10" s="3"/>
      <c r="U10" s="3"/>
      <c r="V10" s="3"/>
      <c r="W10" s="3"/>
      <c r="X10" s="3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</row>
    <row r="11" spans="1:35" x14ac:dyDescent="0.25">
      <c r="A11" t="s">
        <v>3</v>
      </c>
      <c r="B11" t="s">
        <v>4</v>
      </c>
      <c r="C11" t="s">
        <v>14</v>
      </c>
      <c r="D11" s="1">
        <v>10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 t="s">
        <v>398</v>
      </c>
      <c r="L11" s="2">
        <v>0.222</v>
      </c>
      <c r="M11" s="2">
        <v>7.0999999999999994E-2</v>
      </c>
      <c r="N11" s="2">
        <v>0.114</v>
      </c>
      <c r="O11" s="2">
        <v>0.154</v>
      </c>
      <c r="P11" s="2">
        <v>9.7000000000000003E-2</v>
      </c>
      <c r="Q11" s="2">
        <v>0.217</v>
      </c>
      <c r="R11" s="2">
        <v>7.9000000000000001E-2</v>
      </c>
      <c r="S11" s="2" t="s">
        <v>398</v>
      </c>
      <c r="T11" s="3"/>
      <c r="U11" s="3"/>
      <c r="V11" s="3"/>
      <c r="W11" s="3"/>
      <c r="X11" s="3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A12" t="s">
        <v>3</v>
      </c>
      <c r="B12" t="s">
        <v>4</v>
      </c>
      <c r="C12" t="s">
        <v>15</v>
      </c>
      <c r="D12" s="1" t="s">
        <v>398</v>
      </c>
      <c r="E12" s="1" t="s">
        <v>398</v>
      </c>
      <c r="F12" s="1" t="s">
        <v>398</v>
      </c>
      <c r="G12" s="1" t="s">
        <v>398</v>
      </c>
      <c r="H12" s="1" t="s">
        <v>398</v>
      </c>
      <c r="I12" s="1" t="s">
        <v>398</v>
      </c>
      <c r="J12" s="1" t="s">
        <v>398</v>
      </c>
      <c r="K12" s="1" t="s">
        <v>398</v>
      </c>
      <c r="L12" s="2" t="s">
        <v>398</v>
      </c>
      <c r="M12" s="2" t="s">
        <v>398</v>
      </c>
      <c r="N12" s="2" t="s">
        <v>398</v>
      </c>
      <c r="O12" s="2" t="s">
        <v>398</v>
      </c>
      <c r="P12" s="2" t="s">
        <v>398</v>
      </c>
      <c r="Q12" s="2" t="s">
        <v>398</v>
      </c>
      <c r="R12" s="2" t="s">
        <v>398</v>
      </c>
      <c r="S12" s="2" t="s">
        <v>398</v>
      </c>
      <c r="T12" s="3"/>
      <c r="U12" s="3"/>
      <c r="V12" s="3"/>
      <c r="W12" s="3"/>
      <c r="X12" s="3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</row>
    <row r="13" spans="1:35" x14ac:dyDescent="0.25">
      <c r="A13" t="s">
        <v>3</v>
      </c>
      <c r="B13" t="s">
        <v>4</v>
      </c>
      <c r="C13" t="s">
        <v>16</v>
      </c>
      <c r="D13" s="1">
        <v>5</v>
      </c>
      <c r="E13" s="1" t="s">
        <v>398</v>
      </c>
      <c r="F13" s="1" t="s">
        <v>398</v>
      </c>
      <c r="G13" s="1" t="s">
        <v>398</v>
      </c>
      <c r="H13" s="1">
        <v>5</v>
      </c>
      <c r="I13" s="1">
        <v>5</v>
      </c>
      <c r="J13" s="1">
        <v>5</v>
      </c>
      <c r="K13" s="1" t="s">
        <v>398</v>
      </c>
      <c r="L13" s="2">
        <v>8.1000000000000003E-2</v>
      </c>
      <c r="M13" s="2" t="s">
        <v>398</v>
      </c>
      <c r="N13" s="2" t="s">
        <v>398</v>
      </c>
      <c r="O13" s="2" t="s">
        <v>398</v>
      </c>
      <c r="P13" s="2">
        <v>0.111</v>
      </c>
      <c r="Q13" s="2">
        <v>0.13900000000000001</v>
      </c>
      <c r="R13" s="2">
        <v>0.17599999999999999</v>
      </c>
      <c r="S13" s="2" t="s">
        <v>398</v>
      </c>
      <c r="T13" s="3"/>
      <c r="U13" s="3"/>
      <c r="V13" s="3"/>
      <c r="W13" s="3"/>
      <c r="X13" s="3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</row>
    <row r="14" spans="1:35" x14ac:dyDescent="0.25">
      <c r="A14" t="s">
        <v>3</v>
      </c>
      <c r="B14" t="s">
        <v>4</v>
      </c>
      <c r="C14" t="s">
        <v>17</v>
      </c>
      <c r="D14" s="1" t="s">
        <v>398</v>
      </c>
      <c r="E14" s="1" t="s">
        <v>398</v>
      </c>
      <c r="F14" s="1">
        <v>5</v>
      </c>
      <c r="G14" s="1" t="s">
        <v>398</v>
      </c>
      <c r="H14" s="1" t="s">
        <v>398</v>
      </c>
      <c r="I14" s="1">
        <v>5</v>
      </c>
      <c r="J14" s="1">
        <v>5</v>
      </c>
      <c r="K14" s="1">
        <v>10</v>
      </c>
      <c r="L14" s="2" t="s">
        <v>398</v>
      </c>
      <c r="M14" s="2" t="s">
        <v>398</v>
      </c>
      <c r="N14" s="2">
        <v>3.3000000000000002E-2</v>
      </c>
      <c r="O14" s="2" t="s">
        <v>398</v>
      </c>
      <c r="P14" s="2" t="s">
        <v>398</v>
      </c>
      <c r="Q14" s="2">
        <v>0.05</v>
      </c>
      <c r="R14" s="2">
        <v>3.9E-2</v>
      </c>
      <c r="S14" s="2">
        <v>3.9E-2</v>
      </c>
      <c r="T14" s="3"/>
      <c r="U14" s="3"/>
      <c r="V14" s="3"/>
      <c r="W14" s="3"/>
      <c r="X14" s="3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t="s">
        <v>3</v>
      </c>
      <c r="B15" t="s">
        <v>4</v>
      </c>
      <c r="C15" t="s">
        <v>18</v>
      </c>
      <c r="D15" s="1">
        <v>5</v>
      </c>
      <c r="E15" s="1">
        <v>5</v>
      </c>
      <c r="F15" s="1">
        <v>15</v>
      </c>
      <c r="G15" s="1">
        <v>10</v>
      </c>
      <c r="H15" s="1">
        <v>5</v>
      </c>
      <c r="I15" s="1">
        <v>15</v>
      </c>
      <c r="J15" s="1">
        <v>10</v>
      </c>
      <c r="K15" s="1">
        <v>20</v>
      </c>
      <c r="L15" s="2">
        <v>5.0999999999999997E-2</v>
      </c>
      <c r="M15" s="2">
        <v>3.5999999999999997E-2</v>
      </c>
      <c r="N15" s="2">
        <v>0.09</v>
      </c>
      <c r="O15" s="2">
        <v>8.5999999999999993E-2</v>
      </c>
      <c r="P15" s="2">
        <v>0.03</v>
      </c>
      <c r="Q15" s="2">
        <v>6.4000000000000001E-2</v>
      </c>
      <c r="R15" s="2">
        <v>5.7000000000000002E-2</v>
      </c>
      <c r="S15" s="2">
        <v>0.08</v>
      </c>
      <c r="T15" s="3"/>
      <c r="U15" s="3"/>
      <c r="V15" s="3"/>
      <c r="W15" s="3"/>
      <c r="X15" s="3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</row>
    <row r="16" spans="1:35" x14ac:dyDescent="0.25">
      <c r="A16" t="s">
        <v>3</v>
      </c>
      <c r="B16" t="s">
        <v>4</v>
      </c>
      <c r="C16" t="s">
        <v>19</v>
      </c>
      <c r="D16" s="1">
        <v>5</v>
      </c>
      <c r="E16" s="1">
        <v>5</v>
      </c>
      <c r="F16" s="1">
        <v>5</v>
      </c>
      <c r="G16" s="1" t="s">
        <v>398</v>
      </c>
      <c r="H16" s="1">
        <v>5</v>
      </c>
      <c r="I16" s="1" t="s">
        <v>398</v>
      </c>
      <c r="J16" s="1">
        <v>5</v>
      </c>
      <c r="K16" s="1">
        <v>5</v>
      </c>
      <c r="L16" s="2">
        <v>5.2999999999999999E-2</v>
      </c>
      <c r="M16" s="2">
        <v>5.2999999999999999E-2</v>
      </c>
      <c r="N16" s="2">
        <v>3.6999999999999998E-2</v>
      </c>
      <c r="O16" s="2" t="s">
        <v>398</v>
      </c>
      <c r="P16" s="2">
        <v>2.7E-2</v>
      </c>
      <c r="Q16" s="2" t="s">
        <v>398</v>
      </c>
      <c r="R16" s="2">
        <v>5.0999999999999997E-2</v>
      </c>
      <c r="S16" s="2">
        <v>3.1E-2</v>
      </c>
      <c r="T16" s="3"/>
      <c r="U16" s="3"/>
      <c r="V16" s="3"/>
      <c r="W16" s="3"/>
      <c r="X16" s="3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</row>
    <row r="17" spans="1:35" x14ac:dyDescent="0.25">
      <c r="A17" t="s">
        <v>3</v>
      </c>
      <c r="B17" t="s">
        <v>4</v>
      </c>
      <c r="C17" t="s">
        <v>20</v>
      </c>
      <c r="D17" s="1" t="s">
        <v>398</v>
      </c>
      <c r="E17" s="1">
        <v>5</v>
      </c>
      <c r="F17" s="1">
        <v>10</v>
      </c>
      <c r="G17" s="1">
        <v>5</v>
      </c>
      <c r="H17" s="1">
        <v>5</v>
      </c>
      <c r="I17" s="1">
        <v>10</v>
      </c>
      <c r="J17" s="1">
        <v>10</v>
      </c>
      <c r="K17" s="1">
        <v>10</v>
      </c>
      <c r="L17" s="2" t="s">
        <v>398</v>
      </c>
      <c r="M17" s="2">
        <v>4.7E-2</v>
      </c>
      <c r="N17" s="2">
        <v>0.06</v>
      </c>
      <c r="O17" s="2">
        <v>3.6999999999999998E-2</v>
      </c>
      <c r="P17" s="2">
        <v>2.1000000000000001E-2</v>
      </c>
      <c r="Q17" s="2">
        <v>5.7000000000000002E-2</v>
      </c>
      <c r="R17" s="2">
        <v>3.3000000000000002E-2</v>
      </c>
      <c r="S17" s="2">
        <v>0.05</v>
      </c>
      <c r="T17" s="3"/>
      <c r="U17" s="3"/>
      <c r="V17" s="3"/>
      <c r="W17" s="3"/>
      <c r="X17" s="3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</row>
    <row r="18" spans="1:35" x14ac:dyDescent="0.25">
      <c r="A18" t="s">
        <v>3</v>
      </c>
      <c r="B18" t="s">
        <v>4</v>
      </c>
      <c r="C18" t="s">
        <v>21</v>
      </c>
      <c r="D18" s="1">
        <v>335</v>
      </c>
      <c r="E18" s="1">
        <v>355</v>
      </c>
      <c r="F18" s="1">
        <v>435</v>
      </c>
      <c r="G18" s="1">
        <v>460</v>
      </c>
      <c r="H18" s="1">
        <v>505</v>
      </c>
      <c r="I18" s="1">
        <v>535</v>
      </c>
      <c r="J18" s="1">
        <v>550</v>
      </c>
      <c r="K18" s="1">
        <v>615</v>
      </c>
      <c r="L18" s="2">
        <v>0.34699999999999998</v>
      </c>
      <c r="M18" s="2">
        <v>0.34699999999999998</v>
      </c>
      <c r="N18" s="2">
        <v>0.36799999999999999</v>
      </c>
      <c r="O18" s="2">
        <v>0.38700000000000001</v>
      </c>
      <c r="P18" s="2">
        <v>0.38600000000000001</v>
      </c>
      <c r="Q18" s="2">
        <v>0.437</v>
      </c>
      <c r="R18" s="2">
        <v>0.42899999999999999</v>
      </c>
      <c r="S18" s="2">
        <v>0.44900000000000001</v>
      </c>
      <c r="T18" s="3"/>
      <c r="U18" s="3"/>
      <c r="V18" s="3"/>
      <c r="W18" s="3"/>
      <c r="X18" s="3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</row>
    <row r="19" spans="1:35" x14ac:dyDescent="0.25">
      <c r="A19" t="s">
        <v>3</v>
      </c>
      <c r="B19" t="s">
        <v>4</v>
      </c>
      <c r="C19" t="s">
        <v>22</v>
      </c>
      <c r="D19" s="1">
        <v>2485</v>
      </c>
      <c r="E19" s="1">
        <v>2585</v>
      </c>
      <c r="F19" s="1">
        <v>2980</v>
      </c>
      <c r="G19" s="1">
        <v>3245</v>
      </c>
      <c r="H19" s="1">
        <v>3585</v>
      </c>
      <c r="I19" s="1">
        <v>3710</v>
      </c>
      <c r="J19" s="1">
        <v>3920</v>
      </c>
      <c r="K19" s="1">
        <v>4155</v>
      </c>
      <c r="L19" s="2">
        <v>0.49399999999999999</v>
      </c>
      <c r="M19" s="2">
        <v>0.47499999999999998</v>
      </c>
      <c r="N19" s="2">
        <v>0.46400000000000002</v>
      </c>
      <c r="O19" s="2">
        <v>0.46</v>
      </c>
      <c r="P19" s="2">
        <v>0.46100000000000002</v>
      </c>
      <c r="Q19" s="2">
        <v>0.48</v>
      </c>
      <c r="R19" s="2">
        <v>0.495</v>
      </c>
      <c r="S19" s="2">
        <v>0.497</v>
      </c>
      <c r="T19" s="3"/>
      <c r="U19" s="3"/>
      <c r="V19" s="3"/>
      <c r="W19" s="3"/>
      <c r="X19" s="3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</row>
    <row r="20" spans="1:35" x14ac:dyDescent="0.25">
      <c r="A20" t="s">
        <v>3</v>
      </c>
      <c r="B20" t="s">
        <v>4</v>
      </c>
      <c r="C20" t="s">
        <v>23</v>
      </c>
      <c r="D20" s="1">
        <v>285</v>
      </c>
      <c r="E20" s="1">
        <v>305</v>
      </c>
      <c r="F20" s="1">
        <v>320</v>
      </c>
      <c r="G20" s="1">
        <v>335</v>
      </c>
      <c r="H20" s="1">
        <v>395</v>
      </c>
      <c r="I20" s="1">
        <v>425</v>
      </c>
      <c r="J20" s="1">
        <v>445</v>
      </c>
      <c r="K20" s="1">
        <v>475</v>
      </c>
      <c r="L20" s="2">
        <v>0.26400000000000001</v>
      </c>
      <c r="M20" s="2">
        <v>0.28000000000000003</v>
      </c>
      <c r="N20" s="2">
        <v>0.28299999999999997</v>
      </c>
      <c r="O20" s="2">
        <v>0.27800000000000002</v>
      </c>
      <c r="P20" s="2">
        <v>0.30599999999999999</v>
      </c>
      <c r="Q20" s="2">
        <v>0.32400000000000001</v>
      </c>
      <c r="R20" s="2">
        <v>0.32800000000000001</v>
      </c>
      <c r="S20" s="2">
        <v>0.32900000000000001</v>
      </c>
      <c r="T20" s="3"/>
      <c r="U20" s="3"/>
      <c r="V20" s="3"/>
      <c r="W20" s="3"/>
      <c r="X20" s="3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</row>
    <row r="21" spans="1:35" x14ac:dyDescent="0.25">
      <c r="A21" t="s">
        <v>3</v>
      </c>
      <c r="B21" t="s">
        <v>4</v>
      </c>
      <c r="C21" t="s">
        <v>24</v>
      </c>
      <c r="D21" s="1">
        <v>1965</v>
      </c>
      <c r="E21" s="1">
        <v>2200</v>
      </c>
      <c r="F21" s="1">
        <v>2610</v>
      </c>
      <c r="G21" s="1">
        <v>2815</v>
      </c>
      <c r="H21" s="1">
        <v>2985</v>
      </c>
      <c r="I21" s="1">
        <v>3135</v>
      </c>
      <c r="J21" s="1">
        <v>3285</v>
      </c>
      <c r="K21" s="1">
        <v>3535</v>
      </c>
      <c r="L21" s="2">
        <v>0.38800000000000001</v>
      </c>
      <c r="M21" s="2">
        <v>0.39200000000000002</v>
      </c>
      <c r="N21" s="2">
        <v>0.38800000000000001</v>
      </c>
      <c r="O21" s="2">
        <v>0.374</v>
      </c>
      <c r="P21" s="2">
        <v>0.377</v>
      </c>
      <c r="Q21" s="2">
        <v>0.39700000000000002</v>
      </c>
      <c r="R21" s="2">
        <v>0.4</v>
      </c>
      <c r="S21" s="2">
        <v>0.41399999999999998</v>
      </c>
      <c r="T21" s="3"/>
      <c r="U21" s="3"/>
      <c r="V21" s="3"/>
      <c r="W21" s="3"/>
      <c r="X21" s="3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</row>
    <row r="22" spans="1:35" x14ac:dyDescent="0.25">
      <c r="A22" t="s">
        <v>3</v>
      </c>
      <c r="B22" t="s">
        <v>4</v>
      </c>
      <c r="C22" t="s">
        <v>25</v>
      </c>
      <c r="D22" s="1">
        <v>115</v>
      </c>
      <c r="E22" s="1">
        <v>150</v>
      </c>
      <c r="F22" s="1">
        <v>130</v>
      </c>
      <c r="G22" s="1">
        <v>165</v>
      </c>
      <c r="H22" s="1">
        <v>155</v>
      </c>
      <c r="I22" s="1">
        <v>185</v>
      </c>
      <c r="J22" s="1">
        <v>225</v>
      </c>
      <c r="K22" s="1">
        <v>225</v>
      </c>
      <c r="L22" s="2">
        <v>0.17599999999999999</v>
      </c>
      <c r="M22" s="2">
        <v>0.21</v>
      </c>
      <c r="N22" s="2">
        <v>0.17799999999999999</v>
      </c>
      <c r="O22" s="2">
        <v>0.222</v>
      </c>
      <c r="P22" s="2">
        <v>0.20599999999999999</v>
      </c>
      <c r="Q22" s="2">
        <v>0.23899999999999999</v>
      </c>
      <c r="R22" s="2">
        <v>0.245</v>
      </c>
      <c r="S22" s="2">
        <v>0.24399999999999999</v>
      </c>
      <c r="T22" s="3"/>
      <c r="U22" s="3"/>
      <c r="V22" s="3"/>
      <c r="W22" s="3"/>
      <c r="X22" s="3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</row>
    <row r="23" spans="1:35" x14ac:dyDescent="0.25">
      <c r="A23" t="s">
        <v>3</v>
      </c>
      <c r="B23" t="s">
        <v>4</v>
      </c>
      <c r="C23" t="s">
        <v>26</v>
      </c>
      <c r="D23" s="1">
        <v>725</v>
      </c>
      <c r="E23" s="1">
        <v>850</v>
      </c>
      <c r="F23" s="1">
        <v>885</v>
      </c>
      <c r="G23" s="1">
        <v>895</v>
      </c>
      <c r="H23" s="1">
        <v>985</v>
      </c>
      <c r="I23" s="1">
        <v>1090</v>
      </c>
      <c r="J23" s="1">
        <v>1195</v>
      </c>
      <c r="K23" s="1">
        <v>1300</v>
      </c>
      <c r="L23" s="2">
        <v>0.36399999999999999</v>
      </c>
      <c r="M23" s="2">
        <v>0.38700000000000001</v>
      </c>
      <c r="N23" s="2">
        <v>0.376</v>
      </c>
      <c r="O23" s="2">
        <v>0.36399999999999999</v>
      </c>
      <c r="P23" s="2">
        <v>0.39</v>
      </c>
      <c r="Q23" s="2">
        <v>0.433</v>
      </c>
      <c r="R23" s="2">
        <v>0.45200000000000001</v>
      </c>
      <c r="S23" s="2">
        <v>0.45900000000000002</v>
      </c>
      <c r="T23" s="3"/>
      <c r="U23" s="3"/>
      <c r="V23" s="3"/>
      <c r="W23" s="3"/>
      <c r="X23" s="3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</row>
    <row r="24" spans="1:35" x14ac:dyDescent="0.25">
      <c r="A24" t="s">
        <v>3</v>
      </c>
      <c r="B24" t="s">
        <v>4</v>
      </c>
      <c r="C24" t="s">
        <v>27</v>
      </c>
      <c r="D24" s="1">
        <v>85</v>
      </c>
      <c r="E24" s="1">
        <v>90</v>
      </c>
      <c r="F24" s="1">
        <v>95</v>
      </c>
      <c r="G24" s="1">
        <v>110</v>
      </c>
      <c r="H24" s="1">
        <v>120</v>
      </c>
      <c r="I24" s="1">
        <v>110</v>
      </c>
      <c r="J24" s="1">
        <v>135</v>
      </c>
      <c r="K24" s="1">
        <v>160</v>
      </c>
      <c r="L24" s="2">
        <v>0.13500000000000001</v>
      </c>
      <c r="M24" s="2">
        <v>0.13300000000000001</v>
      </c>
      <c r="N24" s="2">
        <v>0.14099999999999999</v>
      </c>
      <c r="O24" s="2">
        <v>0.16</v>
      </c>
      <c r="P24" s="2">
        <v>0.151</v>
      </c>
      <c r="Q24" s="2">
        <v>0.14499999999999999</v>
      </c>
      <c r="R24" s="2">
        <v>0.16300000000000001</v>
      </c>
      <c r="S24" s="2">
        <v>0.17699999999999999</v>
      </c>
      <c r="T24" s="3"/>
      <c r="U24" s="3"/>
      <c r="V24" s="3"/>
      <c r="W24" s="3"/>
      <c r="X24" s="3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</row>
    <row r="25" spans="1:35" x14ac:dyDescent="0.25">
      <c r="A25" t="s">
        <v>3</v>
      </c>
      <c r="B25" t="s">
        <v>4</v>
      </c>
      <c r="C25" t="s">
        <v>28</v>
      </c>
      <c r="D25" s="1">
        <v>470</v>
      </c>
      <c r="E25" s="1">
        <v>480</v>
      </c>
      <c r="F25" s="1">
        <v>630</v>
      </c>
      <c r="G25" s="1">
        <v>715</v>
      </c>
      <c r="H25" s="1">
        <v>660</v>
      </c>
      <c r="I25" s="1">
        <v>700</v>
      </c>
      <c r="J25" s="1">
        <v>825</v>
      </c>
      <c r="K25" s="1">
        <v>860</v>
      </c>
      <c r="L25" s="2">
        <v>0.25900000000000001</v>
      </c>
      <c r="M25" s="2">
        <v>0.23499999999999999</v>
      </c>
      <c r="N25" s="2">
        <v>0.27200000000000002</v>
      </c>
      <c r="O25" s="2">
        <v>0.30399999999999999</v>
      </c>
      <c r="P25" s="2">
        <v>0.27700000000000002</v>
      </c>
      <c r="Q25" s="2">
        <v>0.28899999999999998</v>
      </c>
      <c r="R25" s="2">
        <v>0.315</v>
      </c>
      <c r="S25" s="2">
        <v>0.32300000000000001</v>
      </c>
      <c r="T25" s="3"/>
      <c r="U25" s="3"/>
      <c r="V25" s="3"/>
      <c r="W25" s="3"/>
      <c r="X25" s="3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</row>
    <row r="26" spans="1:35" x14ac:dyDescent="0.25">
      <c r="A26" t="s">
        <v>3</v>
      </c>
      <c r="B26" t="s">
        <v>4</v>
      </c>
      <c r="C26" t="s">
        <v>29</v>
      </c>
      <c r="D26" s="1">
        <v>60</v>
      </c>
      <c r="E26" s="1">
        <v>55</v>
      </c>
      <c r="F26" s="1">
        <v>65</v>
      </c>
      <c r="G26" s="1">
        <v>60</v>
      </c>
      <c r="H26" s="1">
        <v>75</v>
      </c>
      <c r="I26" s="1">
        <v>90</v>
      </c>
      <c r="J26" s="1">
        <v>110</v>
      </c>
      <c r="K26" s="1">
        <v>135</v>
      </c>
      <c r="L26" s="2">
        <v>0.38300000000000001</v>
      </c>
      <c r="M26" s="2">
        <v>0.29699999999999999</v>
      </c>
      <c r="N26" s="2">
        <v>0.35199999999999998</v>
      </c>
      <c r="O26" s="2">
        <v>0.32800000000000001</v>
      </c>
      <c r="P26" s="2">
        <v>0.41599999999999998</v>
      </c>
      <c r="Q26" s="2">
        <v>0.40600000000000003</v>
      </c>
      <c r="R26" s="2">
        <v>0.46200000000000002</v>
      </c>
      <c r="S26" s="2">
        <v>0.47199999999999998</v>
      </c>
      <c r="T26" s="3"/>
      <c r="U26" s="3"/>
      <c r="V26" s="3"/>
      <c r="W26" s="3"/>
      <c r="X26" s="3"/>
      <c r="Y26" s="3"/>
      <c r="Z26" s="3"/>
      <c r="AA26" s="3"/>
      <c r="AB26" s="4"/>
      <c r="AC26" s="4"/>
      <c r="AD26" s="4"/>
      <c r="AE26" s="4"/>
      <c r="AF26" s="4"/>
      <c r="AG26" s="4"/>
      <c r="AH26" s="4"/>
      <c r="AI26" s="4"/>
    </row>
    <row r="27" spans="1:35" x14ac:dyDescent="0.25">
      <c r="A27" t="s">
        <v>3</v>
      </c>
      <c r="B27" t="s">
        <v>4</v>
      </c>
      <c r="C27" t="s">
        <v>30</v>
      </c>
      <c r="D27" s="1">
        <v>255</v>
      </c>
      <c r="E27" s="1">
        <v>245</v>
      </c>
      <c r="F27" s="1">
        <v>325</v>
      </c>
      <c r="G27" s="1">
        <v>345</v>
      </c>
      <c r="H27" s="1">
        <v>350</v>
      </c>
      <c r="I27" s="1">
        <v>380</v>
      </c>
      <c r="J27" s="1">
        <v>470</v>
      </c>
      <c r="K27" s="1">
        <v>515</v>
      </c>
      <c r="L27" s="2">
        <v>0.52300000000000002</v>
      </c>
      <c r="M27" s="2">
        <v>0.48199999999999998</v>
      </c>
      <c r="N27" s="2">
        <v>0.52400000000000002</v>
      </c>
      <c r="O27" s="2">
        <v>0.53400000000000003</v>
      </c>
      <c r="P27" s="2">
        <v>0.53500000000000003</v>
      </c>
      <c r="Q27" s="2">
        <v>0.55800000000000005</v>
      </c>
      <c r="R27" s="2">
        <v>0.58599999999999997</v>
      </c>
      <c r="S27" s="2">
        <v>0.57899999999999996</v>
      </c>
      <c r="T27" s="3"/>
      <c r="U27" s="3"/>
      <c r="V27" s="3"/>
      <c r="W27" s="3"/>
      <c r="X27" s="3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</row>
    <row r="28" spans="1:35" x14ac:dyDescent="0.25">
      <c r="A28" t="s">
        <v>3</v>
      </c>
      <c r="B28" t="s">
        <v>4</v>
      </c>
      <c r="C28" t="s">
        <v>31</v>
      </c>
      <c r="D28" s="1">
        <v>35</v>
      </c>
      <c r="E28" s="1">
        <v>30</v>
      </c>
      <c r="F28" s="1">
        <v>50</v>
      </c>
      <c r="G28" s="1">
        <v>40</v>
      </c>
      <c r="H28" s="1">
        <v>50</v>
      </c>
      <c r="I28" s="1">
        <v>50</v>
      </c>
      <c r="J28" s="1">
        <v>75</v>
      </c>
      <c r="K28" s="1">
        <v>75</v>
      </c>
      <c r="L28" s="2">
        <v>0.26200000000000001</v>
      </c>
      <c r="M28" s="2">
        <v>0.20899999999999999</v>
      </c>
      <c r="N28" s="2">
        <v>0.26500000000000001</v>
      </c>
      <c r="O28" s="2">
        <v>0.25800000000000001</v>
      </c>
      <c r="P28" s="2">
        <v>0.26200000000000001</v>
      </c>
      <c r="Q28" s="2">
        <v>0.25</v>
      </c>
      <c r="R28" s="2">
        <v>0.311</v>
      </c>
      <c r="S28" s="2">
        <v>0.3</v>
      </c>
      <c r="T28" s="3"/>
      <c r="U28" s="3"/>
      <c r="V28" s="3"/>
      <c r="W28" s="3"/>
      <c r="X28" s="3"/>
      <c r="Y28" s="3"/>
      <c r="Z28" s="3"/>
      <c r="AA28" s="3"/>
      <c r="AB28" s="4"/>
      <c r="AC28" s="4"/>
      <c r="AD28" s="4"/>
      <c r="AE28" s="4"/>
      <c r="AF28" s="4"/>
      <c r="AG28" s="4"/>
      <c r="AH28" s="4"/>
      <c r="AI28" s="4"/>
    </row>
    <row r="29" spans="1:35" x14ac:dyDescent="0.25">
      <c r="A29" t="s">
        <v>3</v>
      </c>
      <c r="B29" t="s">
        <v>4</v>
      </c>
      <c r="C29" t="s">
        <v>32</v>
      </c>
      <c r="D29" s="1">
        <v>185</v>
      </c>
      <c r="E29" s="1">
        <v>235</v>
      </c>
      <c r="F29" s="1">
        <v>230</v>
      </c>
      <c r="G29" s="1">
        <v>260</v>
      </c>
      <c r="H29" s="1">
        <v>305</v>
      </c>
      <c r="I29" s="1">
        <v>325</v>
      </c>
      <c r="J29" s="1">
        <v>365</v>
      </c>
      <c r="K29" s="1">
        <v>405</v>
      </c>
      <c r="L29" s="2">
        <v>0.39400000000000002</v>
      </c>
      <c r="M29" s="2">
        <v>0.44700000000000001</v>
      </c>
      <c r="N29" s="2">
        <v>0.378</v>
      </c>
      <c r="O29" s="2">
        <v>0.42799999999999999</v>
      </c>
      <c r="P29" s="2">
        <v>0.44700000000000001</v>
      </c>
      <c r="Q29" s="2">
        <v>0.44400000000000001</v>
      </c>
      <c r="R29" s="2">
        <v>0.46800000000000003</v>
      </c>
      <c r="S29" s="2">
        <v>0.44600000000000001</v>
      </c>
      <c r="T29" s="3"/>
      <c r="U29" s="3"/>
      <c r="V29" s="3"/>
      <c r="W29" s="3"/>
      <c r="X29" s="3"/>
      <c r="Y29" s="3"/>
      <c r="Z29" s="3"/>
      <c r="AA29" s="3"/>
      <c r="AB29" s="4"/>
      <c r="AC29" s="4"/>
      <c r="AD29" s="4"/>
      <c r="AE29" s="4"/>
      <c r="AF29" s="4"/>
      <c r="AG29" s="4"/>
      <c r="AH29" s="4"/>
      <c r="AI29" s="4"/>
    </row>
    <row r="30" spans="1:35" x14ac:dyDescent="0.25">
      <c r="A30" t="s">
        <v>3</v>
      </c>
      <c r="B30" t="s">
        <v>4</v>
      </c>
      <c r="C30" t="s">
        <v>33</v>
      </c>
      <c r="D30" s="1">
        <v>50</v>
      </c>
      <c r="E30" s="1">
        <v>75</v>
      </c>
      <c r="F30" s="1">
        <v>80</v>
      </c>
      <c r="G30" s="1">
        <v>90</v>
      </c>
      <c r="H30" s="1">
        <v>90</v>
      </c>
      <c r="I30" s="1">
        <v>85</v>
      </c>
      <c r="J30" s="1">
        <v>135</v>
      </c>
      <c r="K30" s="1">
        <v>130</v>
      </c>
      <c r="L30" s="2">
        <v>0.249</v>
      </c>
      <c r="M30" s="2">
        <v>0.316</v>
      </c>
      <c r="N30" s="2">
        <v>0.34499999999999997</v>
      </c>
      <c r="O30" s="2">
        <v>0.38100000000000001</v>
      </c>
      <c r="P30" s="2">
        <v>0.35499999999999998</v>
      </c>
      <c r="Q30" s="2">
        <v>0.313</v>
      </c>
      <c r="R30" s="2">
        <v>0.41</v>
      </c>
      <c r="S30" s="2">
        <v>0.374</v>
      </c>
      <c r="T30" s="3"/>
      <c r="U30" s="3"/>
      <c r="V30" s="3"/>
      <c r="W30" s="3"/>
      <c r="X30" s="3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</row>
    <row r="31" spans="1:35" x14ac:dyDescent="0.25">
      <c r="A31" t="s">
        <v>3</v>
      </c>
      <c r="B31" t="s">
        <v>4</v>
      </c>
      <c r="C31" t="s">
        <v>34</v>
      </c>
      <c r="D31" s="1">
        <v>620</v>
      </c>
      <c r="E31" s="1">
        <v>700</v>
      </c>
      <c r="F31" s="1">
        <v>725</v>
      </c>
      <c r="G31" s="1">
        <v>780</v>
      </c>
      <c r="H31" s="1">
        <v>890</v>
      </c>
      <c r="I31" s="1">
        <v>975</v>
      </c>
      <c r="J31" s="1">
        <v>1030</v>
      </c>
      <c r="K31" s="1">
        <v>1135</v>
      </c>
      <c r="L31" s="2">
        <v>0.58899999999999997</v>
      </c>
      <c r="M31" s="2">
        <v>0.59099999999999997</v>
      </c>
      <c r="N31" s="2">
        <v>0.57299999999999995</v>
      </c>
      <c r="O31" s="2">
        <v>0.58099999999999996</v>
      </c>
      <c r="P31" s="2">
        <v>0.59299999999999997</v>
      </c>
      <c r="Q31" s="2">
        <v>0.60899999999999999</v>
      </c>
      <c r="R31" s="2">
        <v>0.61099999999999999</v>
      </c>
      <c r="S31" s="2">
        <v>0.62</v>
      </c>
      <c r="T31" s="3"/>
      <c r="U31" s="3"/>
      <c r="V31" s="3"/>
      <c r="W31" s="3"/>
      <c r="X31" s="3"/>
      <c r="Y31" s="3"/>
      <c r="Z31" s="3"/>
      <c r="AA31" s="3"/>
      <c r="AB31" s="4"/>
      <c r="AC31" s="4"/>
      <c r="AD31" s="4"/>
      <c r="AE31" s="4"/>
      <c r="AF31" s="4"/>
      <c r="AG31" s="4"/>
      <c r="AH31" s="4"/>
      <c r="AI31" s="4"/>
    </row>
    <row r="32" spans="1:35" x14ac:dyDescent="0.25">
      <c r="A32" t="s">
        <v>3</v>
      </c>
      <c r="B32" t="s">
        <v>4</v>
      </c>
      <c r="C32" t="s">
        <v>35</v>
      </c>
      <c r="D32" s="1">
        <v>40</v>
      </c>
      <c r="E32" s="1">
        <v>55</v>
      </c>
      <c r="F32" s="1">
        <v>75</v>
      </c>
      <c r="G32" s="1">
        <v>65</v>
      </c>
      <c r="H32" s="1">
        <v>65</v>
      </c>
      <c r="I32" s="1">
        <v>85</v>
      </c>
      <c r="J32" s="1">
        <v>90</v>
      </c>
      <c r="K32" s="1">
        <v>95</v>
      </c>
      <c r="L32" s="2">
        <v>0.23400000000000001</v>
      </c>
      <c r="M32" s="2">
        <v>0.245</v>
      </c>
      <c r="N32" s="2">
        <v>0.32600000000000001</v>
      </c>
      <c r="O32" s="2">
        <v>0.26200000000000001</v>
      </c>
      <c r="P32" s="2">
        <v>0.24399999999999999</v>
      </c>
      <c r="Q32" s="2">
        <v>0.29699999999999999</v>
      </c>
      <c r="R32" s="2">
        <v>0.26500000000000001</v>
      </c>
      <c r="S32" s="2">
        <v>0.26</v>
      </c>
      <c r="T32" s="3"/>
      <c r="U32" s="3"/>
      <c r="V32" s="3"/>
      <c r="W32" s="3"/>
      <c r="X32" s="3"/>
      <c r="Y32" s="3"/>
      <c r="Z32" s="3"/>
      <c r="AA32" s="3"/>
      <c r="AB32" s="4"/>
      <c r="AC32" s="4"/>
      <c r="AD32" s="4"/>
      <c r="AE32" s="4"/>
      <c r="AF32" s="4"/>
      <c r="AG32" s="4"/>
      <c r="AH32" s="4"/>
      <c r="AI32" s="4"/>
    </row>
    <row r="33" spans="1:35" x14ac:dyDescent="0.25">
      <c r="A33" t="s">
        <v>3</v>
      </c>
      <c r="B33" t="s">
        <v>4</v>
      </c>
      <c r="C33" t="s">
        <v>36</v>
      </c>
      <c r="D33" s="1">
        <v>535</v>
      </c>
      <c r="E33" s="1">
        <v>610</v>
      </c>
      <c r="F33" s="1">
        <v>695</v>
      </c>
      <c r="G33" s="1">
        <v>730</v>
      </c>
      <c r="H33" s="1">
        <v>765</v>
      </c>
      <c r="I33" s="1">
        <v>855</v>
      </c>
      <c r="J33" s="1">
        <v>995</v>
      </c>
      <c r="K33" s="1">
        <v>1025</v>
      </c>
      <c r="L33" s="2">
        <v>0.503</v>
      </c>
      <c r="M33" s="2">
        <v>0.50900000000000001</v>
      </c>
      <c r="N33" s="2">
        <v>0.504</v>
      </c>
      <c r="O33" s="2">
        <v>0.50900000000000001</v>
      </c>
      <c r="P33" s="2">
        <v>0.50700000000000001</v>
      </c>
      <c r="Q33" s="2">
        <v>0.52700000000000002</v>
      </c>
      <c r="R33" s="2">
        <v>0.54600000000000004</v>
      </c>
      <c r="S33" s="2">
        <v>0.53500000000000003</v>
      </c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</row>
    <row r="34" spans="1:35" x14ac:dyDescent="0.25">
      <c r="A34" t="s">
        <v>3</v>
      </c>
      <c r="B34" t="s">
        <v>4</v>
      </c>
      <c r="C34" t="s">
        <v>37</v>
      </c>
      <c r="D34" s="1">
        <v>110</v>
      </c>
      <c r="E34" s="1">
        <v>145</v>
      </c>
      <c r="F34" s="1">
        <v>170</v>
      </c>
      <c r="G34" s="1">
        <v>165</v>
      </c>
      <c r="H34" s="1">
        <v>210</v>
      </c>
      <c r="I34" s="1">
        <v>250</v>
      </c>
      <c r="J34" s="1">
        <v>225</v>
      </c>
      <c r="K34" s="1">
        <v>295</v>
      </c>
      <c r="L34" s="2">
        <v>0.23499999999999999</v>
      </c>
      <c r="M34" s="2">
        <v>0.30399999999999999</v>
      </c>
      <c r="N34" s="2">
        <v>0.33300000000000002</v>
      </c>
      <c r="O34" s="2">
        <v>0.30599999999999999</v>
      </c>
      <c r="P34" s="2">
        <v>0.34699999999999998</v>
      </c>
      <c r="Q34" s="2">
        <v>0.39200000000000002</v>
      </c>
      <c r="R34" s="2">
        <v>0.379</v>
      </c>
      <c r="S34" s="2">
        <v>0.40300000000000002</v>
      </c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</row>
    <row r="35" spans="1:35" x14ac:dyDescent="0.25">
      <c r="A35" t="s">
        <v>3</v>
      </c>
      <c r="B35" t="s">
        <v>4</v>
      </c>
      <c r="C35" t="s">
        <v>38</v>
      </c>
      <c r="D35" s="1">
        <v>920</v>
      </c>
      <c r="E35" s="1">
        <v>1070</v>
      </c>
      <c r="F35" s="1">
        <v>1105</v>
      </c>
      <c r="G35" s="1">
        <v>1230</v>
      </c>
      <c r="H35" s="1">
        <v>1370</v>
      </c>
      <c r="I35" s="1">
        <v>1525</v>
      </c>
      <c r="J35" s="1">
        <v>1615</v>
      </c>
      <c r="K35" s="1">
        <v>1770</v>
      </c>
      <c r="L35" s="2">
        <v>0.49</v>
      </c>
      <c r="M35" s="2">
        <v>0.51800000000000002</v>
      </c>
      <c r="N35" s="2">
        <v>0.49199999999999999</v>
      </c>
      <c r="O35" s="2">
        <v>0.51600000000000001</v>
      </c>
      <c r="P35" s="2">
        <v>0.53600000000000003</v>
      </c>
      <c r="Q35" s="2">
        <v>0.56499999999999995</v>
      </c>
      <c r="R35" s="2">
        <v>0.56999999999999995</v>
      </c>
      <c r="S35" s="2">
        <v>0.58099999999999996</v>
      </c>
      <c r="T35" s="3"/>
      <c r="U35" s="3"/>
      <c r="V35" s="3"/>
      <c r="W35" s="3"/>
      <c r="X35" s="3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</row>
    <row r="36" spans="1:35" x14ac:dyDescent="0.25">
      <c r="A36" t="s">
        <v>3</v>
      </c>
      <c r="B36" t="s">
        <v>4</v>
      </c>
      <c r="C36" t="s">
        <v>39</v>
      </c>
      <c r="D36" s="1">
        <v>85</v>
      </c>
      <c r="E36" s="1">
        <v>100</v>
      </c>
      <c r="F36" s="1">
        <v>100</v>
      </c>
      <c r="G36" s="1">
        <v>115</v>
      </c>
      <c r="H36" s="1">
        <v>160</v>
      </c>
      <c r="I36" s="1">
        <v>170</v>
      </c>
      <c r="J36" s="1">
        <v>220</v>
      </c>
      <c r="K36" s="1">
        <v>220</v>
      </c>
      <c r="L36" s="2">
        <v>0.18099999999999999</v>
      </c>
      <c r="M36" s="2">
        <v>0.20499999999999999</v>
      </c>
      <c r="N36" s="2">
        <v>0.224</v>
      </c>
      <c r="O36" s="2">
        <v>0.22600000000000001</v>
      </c>
      <c r="P36" s="2">
        <v>0.26400000000000001</v>
      </c>
      <c r="Q36" s="2">
        <v>0.26100000000000001</v>
      </c>
      <c r="R36" s="2">
        <v>0.30199999999999999</v>
      </c>
      <c r="S36" s="2">
        <v>0.29099999999999998</v>
      </c>
      <c r="T36" s="3"/>
      <c r="U36" s="3"/>
      <c r="V36" s="3"/>
      <c r="W36" s="3"/>
      <c r="X36" s="3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</row>
    <row r="37" spans="1:35" x14ac:dyDescent="0.25">
      <c r="A37" t="s">
        <v>3</v>
      </c>
      <c r="B37" t="s">
        <v>4</v>
      </c>
      <c r="C37" t="s">
        <v>40</v>
      </c>
      <c r="D37" s="1">
        <v>720</v>
      </c>
      <c r="E37" s="1">
        <v>845</v>
      </c>
      <c r="F37" s="1">
        <v>995</v>
      </c>
      <c r="G37" s="1">
        <v>1095</v>
      </c>
      <c r="H37" s="1">
        <v>1220</v>
      </c>
      <c r="I37" s="1">
        <v>1320</v>
      </c>
      <c r="J37" s="1">
        <v>1350</v>
      </c>
      <c r="K37" s="1">
        <v>1415</v>
      </c>
      <c r="L37" s="2">
        <v>0.39600000000000002</v>
      </c>
      <c r="M37" s="2">
        <v>0.40899999999999997</v>
      </c>
      <c r="N37" s="2">
        <v>0.42699999999999999</v>
      </c>
      <c r="O37" s="2">
        <v>0.45800000000000002</v>
      </c>
      <c r="P37" s="2">
        <v>0.45</v>
      </c>
      <c r="Q37" s="2">
        <v>0.47</v>
      </c>
      <c r="R37" s="2">
        <v>0.47799999999999998</v>
      </c>
      <c r="S37" s="2">
        <v>0.46899999999999997</v>
      </c>
      <c r="T37" s="3"/>
      <c r="U37" s="3"/>
      <c r="V37" s="3"/>
      <c r="W37" s="3"/>
      <c r="X37" s="3"/>
      <c r="Y37" s="3"/>
      <c r="Z37" s="3"/>
      <c r="AA37" s="3"/>
      <c r="AB37" s="4"/>
      <c r="AC37" s="4"/>
      <c r="AD37" s="4"/>
      <c r="AE37" s="4"/>
      <c r="AF37" s="4"/>
      <c r="AG37" s="4"/>
      <c r="AH37" s="4"/>
      <c r="AI37" s="4"/>
    </row>
    <row r="38" spans="1:35" x14ac:dyDescent="0.25">
      <c r="A38" t="s">
        <v>3</v>
      </c>
      <c r="B38" t="s">
        <v>4</v>
      </c>
      <c r="C38" t="s">
        <v>41</v>
      </c>
      <c r="D38" s="1">
        <v>415</v>
      </c>
      <c r="E38" s="1">
        <v>355</v>
      </c>
      <c r="F38" s="1">
        <v>365</v>
      </c>
      <c r="G38" s="1">
        <v>365</v>
      </c>
      <c r="H38" s="1">
        <v>365</v>
      </c>
      <c r="I38" s="1">
        <v>340</v>
      </c>
      <c r="J38" s="1">
        <v>385</v>
      </c>
      <c r="K38" s="1">
        <v>405</v>
      </c>
      <c r="L38" s="2">
        <v>0.54400000000000004</v>
      </c>
      <c r="M38" s="2">
        <v>0.52900000000000003</v>
      </c>
      <c r="N38" s="2">
        <v>0.55000000000000004</v>
      </c>
      <c r="O38" s="2">
        <v>0.52900000000000003</v>
      </c>
      <c r="P38" s="2">
        <v>0.56899999999999995</v>
      </c>
      <c r="Q38" s="2">
        <v>0.56200000000000006</v>
      </c>
      <c r="R38" s="2">
        <v>0.57199999999999995</v>
      </c>
      <c r="S38" s="2">
        <v>0.64700000000000002</v>
      </c>
      <c r="T38" s="3"/>
      <c r="U38" s="3"/>
      <c r="V38" s="3"/>
      <c r="W38" s="3"/>
      <c r="X38" s="3"/>
      <c r="Y38" s="3"/>
      <c r="Z38" s="3"/>
      <c r="AA38" s="3"/>
      <c r="AB38" s="4"/>
      <c r="AC38" s="4"/>
      <c r="AD38" s="4"/>
      <c r="AE38" s="4"/>
      <c r="AF38" s="4"/>
      <c r="AG38" s="4"/>
      <c r="AH38" s="4"/>
      <c r="AI38" s="4"/>
    </row>
    <row r="39" spans="1:35" x14ac:dyDescent="0.25">
      <c r="A39" t="s">
        <v>3</v>
      </c>
      <c r="B39" t="s">
        <v>4</v>
      </c>
      <c r="C39" t="s">
        <v>42</v>
      </c>
      <c r="D39" s="1">
        <v>4310</v>
      </c>
      <c r="E39" s="1">
        <v>4385</v>
      </c>
      <c r="F39" s="1">
        <v>4450</v>
      </c>
      <c r="G39" s="1">
        <v>4420</v>
      </c>
      <c r="H39" s="1">
        <v>4235</v>
      </c>
      <c r="I39" s="1">
        <v>4310</v>
      </c>
      <c r="J39" s="1">
        <v>4350</v>
      </c>
      <c r="K39" s="1">
        <v>4670</v>
      </c>
      <c r="L39" s="2">
        <v>0.748</v>
      </c>
      <c r="M39" s="2">
        <v>0.746</v>
      </c>
      <c r="N39" s="2">
        <v>0.754</v>
      </c>
      <c r="O39" s="2">
        <v>0.752</v>
      </c>
      <c r="P39" s="2">
        <v>0.75</v>
      </c>
      <c r="Q39" s="2">
        <v>0.75900000000000001</v>
      </c>
      <c r="R39" s="2">
        <v>0.77500000000000002</v>
      </c>
      <c r="S39" s="2">
        <v>0.78</v>
      </c>
      <c r="T39" s="3"/>
      <c r="U39" s="3"/>
      <c r="V39" s="3"/>
      <c r="W39" s="3"/>
      <c r="X39" s="3"/>
      <c r="Y39" s="3"/>
      <c r="Z39" s="3"/>
      <c r="AA39" s="3"/>
      <c r="AB39" s="4"/>
      <c r="AC39" s="4"/>
      <c r="AD39" s="4"/>
      <c r="AE39" s="4"/>
      <c r="AF39" s="4"/>
      <c r="AG39" s="4"/>
      <c r="AH39" s="4"/>
      <c r="AI39" s="4"/>
    </row>
    <row r="40" spans="1:35" x14ac:dyDescent="0.25">
      <c r="A40" t="s">
        <v>3</v>
      </c>
      <c r="B40" t="s">
        <v>4</v>
      </c>
      <c r="C40" t="s">
        <v>43</v>
      </c>
      <c r="D40" s="1">
        <v>355</v>
      </c>
      <c r="E40" s="1">
        <v>340</v>
      </c>
      <c r="F40" s="1">
        <v>305</v>
      </c>
      <c r="G40" s="1">
        <v>295</v>
      </c>
      <c r="H40" s="1">
        <v>345</v>
      </c>
      <c r="I40" s="1">
        <v>285</v>
      </c>
      <c r="J40" s="1">
        <v>320</v>
      </c>
      <c r="K40" s="1">
        <v>335</v>
      </c>
      <c r="L40" s="2">
        <v>0.43099999999999999</v>
      </c>
      <c r="M40" s="2">
        <v>0.46300000000000002</v>
      </c>
      <c r="N40" s="2">
        <v>0.46300000000000002</v>
      </c>
      <c r="O40" s="2">
        <v>0.437</v>
      </c>
      <c r="P40" s="2">
        <v>0.48899999999999999</v>
      </c>
      <c r="Q40" s="2">
        <v>0.45200000000000001</v>
      </c>
      <c r="R40" s="2">
        <v>0.48499999999999999</v>
      </c>
      <c r="S40" s="2">
        <v>0.49099999999999999</v>
      </c>
      <c r="T40" s="3"/>
      <c r="U40" s="3"/>
      <c r="V40" s="3"/>
      <c r="W40" s="3"/>
      <c r="X40" s="3"/>
      <c r="Y40" s="3"/>
      <c r="Z40" s="3"/>
      <c r="AA40" s="3"/>
      <c r="AB40" s="4"/>
      <c r="AC40" s="4"/>
      <c r="AD40" s="4"/>
      <c r="AE40" s="4"/>
      <c r="AF40" s="4"/>
      <c r="AG40" s="4"/>
      <c r="AH40" s="4"/>
      <c r="AI40" s="4"/>
    </row>
    <row r="41" spans="1:35" x14ac:dyDescent="0.25">
      <c r="A41" t="s">
        <v>3</v>
      </c>
      <c r="B41" t="s">
        <v>4</v>
      </c>
      <c r="C41" t="s">
        <v>44</v>
      </c>
      <c r="D41" s="1">
        <v>4060</v>
      </c>
      <c r="E41" s="1">
        <v>3955</v>
      </c>
      <c r="F41" s="1">
        <v>4160</v>
      </c>
      <c r="G41" s="1">
        <v>4030</v>
      </c>
      <c r="H41" s="1">
        <v>4050</v>
      </c>
      <c r="I41" s="1">
        <v>4150</v>
      </c>
      <c r="J41" s="1">
        <v>4270</v>
      </c>
      <c r="K41" s="1">
        <v>4350</v>
      </c>
      <c r="L41" s="2">
        <v>0.65100000000000002</v>
      </c>
      <c r="M41" s="2">
        <v>0.65200000000000002</v>
      </c>
      <c r="N41" s="2">
        <v>0.66</v>
      </c>
      <c r="O41" s="2">
        <v>0.65900000000000003</v>
      </c>
      <c r="P41" s="2">
        <v>0.66200000000000003</v>
      </c>
      <c r="Q41" s="2">
        <v>0.68</v>
      </c>
      <c r="R41" s="2">
        <v>0.68400000000000005</v>
      </c>
      <c r="S41" s="2">
        <v>0.69599999999999995</v>
      </c>
      <c r="T41" s="3"/>
      <c r="U41" s="3"/>
      <c r="V41" s="3"/>
      <c r="W41" s="3"/>
      <c r="X41" s="3"/>
      <c r="Y41" s="3"/>
      <c r="Z41" s="3"/>
      <c r="AA41" s="3"/>
      <c r="AB41" s="4"/>
      <c r="AC41" s="4"/>
      <c r="AD41" s="4"/>
      <c r="AE41" s="4"/>
      <c r="AF41" s="4"/>
      <c r="AG41" s="4"/>
      <c r="AH41" s="4"/>
      <c r="AI41" s="4"/>
    </row>
    <row r="42" spans="1:35" x14ac:dyDescent="0.25">
      <c r="A42" t="s">
        <v>3</v>
      </c>
      <c r="B42" t="s">
        <v>4</v>
      </c>
      <c r="C42" t="s">
        <v>45</v>
      </c>
      <c r="D42" s="1">
        <v>1015</v>
      </c>
      <c r="E42" s="1">
        <v>1040</v>
      </c>
      <c r="F42" s="1">
        <v>995</v>
      </c>
      <c r="G42" s="1">
        <v>1040</v>
      </c>
      <c r="H42" s="1">
        <v>1100</v>
      </c>
      <c r="I42" s="1">
        <v>1095</v>
      </c>
      <c r="J42" s="1">
        <v>1210</v>
      </c>
      <c r="K42" s="1">
        <v>1240</v>
      </c>
      <c r="L42" s="2">
        <v>0.42899999999999999</v>
      </c>
      <c r="M42" s="2">
        <v>0.42799999999999999</v>
      </c>
      <c r="N42" s="2">
        <v>0.42299999999999999</v>
      </c>
      <c r="O42" s="2">
        <v>0.432</v>
      </c>
      <c r="P42" s="2">
        <v>0.44700000000000001</v>
      </c>
      <c r="Q42" s="2">
        <v>0.46</v>
      </c>
      <c r="R42" s="2">
        <v>0.50900000000000001</v>
      </c>
      <c r="S42" s="2">
        <v>0.51700000000000002</v>
      </c>
      <c r="T42" s="3"/>
      <c r="U42" s="3"/>
      <c r="V42" s="3"/>
      <c r="W42" s="3"/>
      <c r="X42" s="3"/>
      <c r="Y42" s="3"/>
      <c r="Z42" s="3"/>
      <c r="AA42" s="3"/>
      <c r="AB42" s="4"/>
      <c r="AC42" s="4"/>
      <c r="AD42" s="4"/>
      <c r="AE42" s="4"/>
      <c r="AF42" s="4"/>
      <c r="AG42" s="4"/>
      <c r="AH42" s="4"/>
      <c r="AI42" s="4"/>
    </row>
    <row r="43" spans="1:35" x14ac:dyDescent="0.25">
      <c r="A43" t="s">
        <v>3</v>
      </c>
      <c r="B43" t="s">
        <v>4</v>
      </c>
      <c r="C43" t="s">
        <v>46</v>
      </c>
      <c r="D43" s="1">
        <v>2240</v>
      </c>
      <c r="E43" s="1">
        <v>2455</v>
      </c>
      <c r="F43" s="1">
        <v>2715</v>
      </c>
      <c r="G43" s="1">
        <v>2940</v>
      </c>
      <c r="H43" s="1">
        <v>3005</v>
      </c>
      <c r="I43" s="1">
        <v>3240</v>
      </c>
      <c r="J43" s="1">
        <v>3630</v>
      </c>
      <c r="K43" s="1">
        <v>3875</v>
      </c>
      <c r="L43" s="2">
        <v>0.52300000000000002</v>
      </c>
      <c r="M43" s="2">
        <v>0.54100000000000004</v>
      </c>
      <c r="N43" s="2">
        <v>0.53900000000000003</v>
      </c>
      <c r="O43" s="2">
        <v>0.55400000000000005</v>
      </c>
      <c r="P43" s="2">
        <v>0.54900000000000004</v>
      </c>
      <c r="Q43" s="2">
        <v>0.60099999999999998</v>
      </c>
      <c r="R43" s="2">
        <v>0.61799999999999999</v>
      </c>
      <c r="S43" s="2">
        <v>0.629</v>
      </c>
      <c r="T43" s="3"/>
      <c r="U43" s="3"/>
      <c r="V43" s="3"/>
      <c r="W43" s="3"/>
      <c r="X43" s="3"/>
      <c r="Y43" s="3"/>
      <c r="Z43" s="3"/>
      <c r="AA43" s="3"/>
      <c r="AB43" s="4"/>
      <c r="AC43" s="4"/>
      <c r="AD43" s="4"/>
      <c r="AE43" s="4"/>
      <c r="AF43" s="4"/>
      <c r="AG43" s="4"/>
      <c r="AH43" s="4"/>
      <c r="AI43" s="4"/>
    </row>
    <row r="44" spans="1:35" x14ac:dyDescent="0.25">
      <c r="A44" t="s">
        <v>3</v>
      </c>
      <c r="B44" t="s">
        <v>4</v>
      </c>
      <c r="C44" t="s">
        <v>47</v>
      </c>
      <c r="D44" s="1">
        <v>905</v>
      </c>
      <c r="E44" s="1">
        <v>905</v>
      </c>
      <c r="F44" s="1">
        <v>910</v>
      </c>
      <c r="G44" s="1">
        <v>930</v>
      </c>
      <c r="H44" s="1">
        <v>980</v>
      </c>
      <c r="I44" s="1">
        <v>1005</v>
      </c>
      <c r="J44" s="1">
        <v>965</v>
      </c>
      <c r="K44" s="1">
        <v>1090</v>
      </c>
      <c r="L44" s="2">
        <v>0.34200000000000003</v>
      </c>
      <c r="M44" s="2">
        <v>0.34799999999999998</v>
      </c>
      <c r="N44" s="2">
        <v>0.35299999999999998</v>
      </c>
      <c r="O44" s="2">
        <v>0.35399999999999998</v>
      </c>
      <c r="P44" s="2">
        <v>0.373</v>
      </c>
      <c r="Q44" s="2">
        <v>0.38</v>
      </c>
      <c r="R44" s="2">
        <v>0.39800000000000002</v>
      </c>
      <c r="S44" s="2">
        <v>0.42</v>
      </c>
      <c r="T44" s="3"/>
      <c r="U44" s="3"/>
      <c r="V44" s="3"/>
      <c r="W44" s="3"/>
      <c r="X44" s="3"/>
      <c r="Y44" s="3"/>
      <c r="Z44" s="3"/>
      <c r="AA44" s="3"/>
      <c r="AB44" s="4"/>
      <c r="AC44" s="4"/>
      <c r="AD44" s="4"/>
      <c r="AE44" s="4"/>
      <c r="AF44" s="4"/>
      <c r="AG44" s="4"/>
      <c r="AH44" s="4"/>
      <c r="AI44" s="4"/>
    </row>
    <row r="45" spans="1:35" x14ac:dyDescent="0.25">
      <c r="A45" t="s">
        <v>3</v>
      </c>
      <c r="B45" t="s">
        <v>4</v>
      </c>
      <c r="C45" t="s">
        <v>48</v>
      </c>
      <c r="D45" s="1">
        <v>2110</v>
      </c>
      <c r="E45" s="1">
        <v>2305</v>
      </c>
      <c r="F45" s="1">
        <v>2490</v>
      </c>
      <c r="G45" s="1">
        <v>2625</v>
      </c>
      <c r="H45" s="1">
        <v>2830</v>
      </c>
      <c r="I45" s="1">
        <v>3070</v>
      </c>
      <c r="J45" s="1">
        <v>3270</v>
      </c>
      <c r="K45" s="1">
        <v>3530</v>
      </c>
      <c r="L45" s="2">
        <v>0.45100000000000001</v>
      </c>
      <c r="M45" s="2">
        <v>0.46200000000000002</v>
      </c>
      <c r="N45" s="2">
        <v>0.46400000000000002</v>
      </c>
      <c r="O45" s="2">
        <v>0.45900000000000002</v>
      </c>
      <c r="P45" s="2">
        <v>0.49099999999999999</v>
      </c>
      <c r="Q45" s="2">
        <v>0.50600000000000001</v>
      </c>
      <c r="R45" s="2">
        <v>0.51400000000000001</v>
      </c>
      <c r="S45" s="2">
        <v>0.53</v>
      </c>
      <c r="T45" s="3"/>
      <c r="U45" s="3"/>
      <c r="V45" s="3"/>
      <c r="W45" s="3"/>
      <c r="X45" s="3"/>
      <c r="Y45" s="3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1:35" x14ac:dyDescent="0.25">
      <c r="A46" t="s">
        <v>3</v>
      </c>
      <c r="B46" t="s">
        <v>4</v>
      </c>
      <c r="C46" t="s">
        <v>49</v>
      </c>
      <c r="D46" s="1">
        <v>765</v>
      </c>
      <c r="E46" s="1">
        <v>750</v>
      </c>
      <c r="F46" s="1">
        <v>695</v>
      </c>
      <c r="G46" s="1">
        <v>745</v>
      </c>
      <c r="H46" s="1">
        <v>725</v>
      </c>
      <c r="I46" s="1">
        <v>850</v>
      </c>
      <c r="J46" s="1">
        <v>840</v>
      </c>
      <c r="K46" s="1">
        <v>915</v>
      </c>
      <c r="L46" s="2">
        <v>0.46600000000000003</v>
      </c>
      <c r="M46" s="2">
        <v>0.48899999999999999</v>
      </c>
      <c r="N46" s="2">
        <v>0.5</v>
      </c>
      <c r="O46" s="2">
        <v>0.51400000000000001</v>
      </c>
      <c r="P46" s="2">
        <v>0.499</v>
      </c>
      <c r="Q46" s="2">
        <v>0.54200000000000004</v>
      </c>
      <c r="R46" s="2">
        <v>0.56899999999999995</v>
      </c>
      <c r="S46" s="2">
        <v>0.60099999999999998</v>
      </c>
      <c r="T46" s="3"/>
      <c r="U46" s="3"/>
      <c r="V46" s="3"/>
      <c r="W46" s="3"/>
      <c r="X46" s="3"/>
      <c r="Y46" s="3"/>
      <c r="Z46" s="3"/>
      <c r="AA46" s="3"/>
      <c r="AB46" s="4"/>
      <c r="AC46" s="4"/>
      <c r="AD46" s="4"/>
      <c r="AE46" s="4"/>
      <c r="AF46" s="4"/>
      <c r="AG46" s="4"/>
      <c r="AH46" s="4"/>
      <c r="AI46" s="4"/>
    </row>
    <row r="47" spans="1:35" x14ac:dyDescent="0.25">
      <c r="A47" t="s">
        <v>3</v>
      </c>
      <c r="B47" t="s">
        <v>4</v>
      </c>
      <c r="C47" t="s">
        <v>50</v>
      </c>
      <c r="D47" s="1">
        <v>730</v>
      </c>
      <c r="E47" s="1">
        <v>790</v>
      </c>
      <c r="F47" s="1">
        <v>875</v>
      </c>
      <c r="G47" s="1">
        <v>925</v>
      </c>
      <c r="H47" s="1">
        <v>1070</v>
      </c>
      <c r="I47" s="1">
        <v>1205</v>
      </c>
      <c r="J47" s="1">
        <v>1485</v>
      </c>
      <c r="K47" s="1">
        <v>1710</v>
      </c>
      <c r="L47" s="2">
        <v>0.54500000000000004</v>
      </c>
      <c r="M47" s="2">
        <v>0.57799999999999996</v>
      </c>
      <c r="N47" s="2">
        <v>0.59099999999999997</v>
      </c>
      <c r="O47" s="2">
        <v>0.58299999999999996</v>
      </c>
      <c r="P47" s="2">
        <v>0.60199999999999998</v>
      </c>
      <c r="Q47" s="2">
        <v>0.628</v>
      </c>
      <c r="R47" s="2">
        <v>0.68899999999999995</v>
      </c>
      <c r="S47" s="2">
        <v>0.72199999999999998</v>
      </c>
      <c r="T47" s="3"/>
      <c r="U47" s="3"/>
      <c r="V47" s="3"/>
      <c r="W47" s="3"/>
      <c r="X47" s="3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</row>
    <row r="48" spans="1:35" x14ac:dyDescent="0.25">
      <c r="A48" t="s">
        <v>3</v>
      </c>
      <c r="B48" t="s">
        <v>4</v>
      </c>
      <c r="C48" t="s">
        <v>51</v>
      </c>
      <c r="D48" s="1">
        <v>610</v>
      </c>
      <c r="E48" s="1">
        <v>580</v>
      </c>
      <c r="F48" s="1">
        <v>585</v>
      </c>
      <c r="G48" s="1">
        <v>510</v>
      </c>
      <c r="H48" s="1">
        <v>630</v>
      </c>
      <c r="I48" s="1">
        <v>690</v>
      </c>
      <c r="J48" s="1">
        <v>695</v>
      </c>
      <c r="K48" s="1">
        <v>690</v>
      </c>
      <c r="L48" s="2">
        <v>0.39100000000000001</v>
      </c>
      <c r="M48" s="2">
        <v>0.39800000000000002</v>
      </c>
      <c r="N48" s="2">
        <v>0.40699999999999997</v>
      </c>
      <c r="O48" s="2">
        <v>0.38500000000000001</v>
      </c>
      <c r="P48" s="2">
        <v>0.41799999999999998</v>
      </c>
      <c r="Q48" s="2">
        <v>0.44700000000000001</v>
      </c>
      <c r="R48" s="2">
        <v>0.49399999999999999</v>
      </c>
      <c r="S48" s="2">
        <v>0.47899999999999998</v>
      </c>
      <c r="T48" s="3"/>
      <c r="U48" s="3"/>
      <c r="V48" s="3"/>
      <c r="W48" s="3"/>
      <c r="X48" s="3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</row>
    <row r="49" spans="1:35" x14ac:dyDescent="0.25">
      <c r="A49" t="s">
        <v>3</v>
      </c>
      <c r="B49" t="s">
        <v>4</v>
      </c>
      <c r="C49" t="s">
        <v>52</v>
      </c>
      <c r="D49" s="1">
        <v>615</v>
      </c>
      <c r="E49" s="1">
        <v>675</v>
      </c>
      <c r="F49" s="1">
        <v>730</v>
      </c>
      <c r="G49" s="1">
        <v>825</v>
      </c>
      <c r="H49" s="1">
        <v>910</v>
      </c>
      <c r="I49" s="1">
        <v>1070</v>
      </c>
      <c r="J49" s="1">
        <v>1305</v>
      </c>
      <c r="K49" s="1">
        <v>1390</v>
      </c>
      <c r="L49" s="2">
        <v>0.46700000000000003</v>
      </c>
      <c r="M49" s="2">
        <v>0.49199999999999999</v>
      </c>
      <c r="N49" s="2">
        <v>0.46600000000000003</v>
      </c>
      <c r="O49" s="2">
        <v>0.501</v>
      </c>
      <c r="P49" s="2">
        <v>0.51300000000000001</v>
      </c>
      <c r="Q49" s="2">
        <v>0.55600000000000005</v>
      </c>
      <c r="R49" s="2">
        <v>0.58799999999999997</v>
      </c>
      <c r="S49" s="2">
        <v>0.58699999999999997</v>
      </c>
      <c r="T49" s="3"/>
      <c r="U49" s="3"/>
      <c r="V49" s="3"/>
      <c r="W49" s="3"/>
      <c r="X49" s="3"/>
      <c r="Y49" s="3"/>
      <c r="Z49" s="3"/>
      <c r="AA49" s="3"/>
      <c r="AB49" s="4"/>
      <c r="AC49" s="4"/>
      <c r="AD49" s="4"/>
      <c r="AE49" s="4"/>
      <c r="AF49" s="4"/>
      <c r="AG49" s="4"/>
      <c r="AH49" s="4"/>
      <c r="AI49" s="4"/>
    </row>
    <row r="50" spans="1:35" x14ac:dyDescent="0.25">
      <c r="A50" t="s">
        <v>3</v>
      </c>
      <c r="B50" t="s">
        <v>4</v>
      </c>
      <c r="C50" t="s">
        <v>53</v>
      </c>
      <c r="D50" s="1">
        <v>200</v>
      </c>
      <c r="E50" s="1">
        <v>245</v>
      </c>
      <c r="F50" s="1">
        <v>250</v>
      </c>
      <c r="G50" s="1">
        <v>240</v>
      </c>
      <c r="H50" s="1">
        <v>275</v>
      </c>
      <c r="I50" s="1">
        <v>265</v>
      </c>
      <c r="J50" s="1">
        <v>295</v>
      </c>
      <c r="K50" s="1">
        <v>345</v>
      </c>
      <c r="L50" s="2">
        <v>0.53200000000000003</v>
      </c>
      <c r="M50" s="2">
        <v>0.56100000000000005</v>
      </c>
      <c r="N50" s="2">
        <v>0.54100000000000004</v>
      </c>
      <c r="O50" s="2">
        <v>0.55300000000000005</v>
      </c>
      <c r="P50" s="2">
        <v>0.56000000000000005</v>
      </c>
      <c r="Q50" s="2">
        <v>0.54600000000000004</v>
      </c>
      <c r="R50" s="2">
        <v>0.55800000000000005</v>
      </c>
      <c r="S50" s="2">
        <v>0.56100000000000005</v>
      </c>
      <c r="T50" s="3"/>
      <c r="U50" s="3"/>
      <c r="V50" s="3"/>
      <c r="W50" s="3"/>
      <c r="X50" s="3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</row>
    <row r="51" spans="1:35" x14ac:dyDescent="0.25">
      <c r="A51" t="s">
        <v>3</v>
      </c>
      <c r="B51" t="s">
        <v>4</v>
      </c>
      <c r="C51" t="s">
        <v>54</v>
      </c>
      <c r="D51" s="1">
        <v>1065</v>
      </c>
      <c r="E51" s="1">
        <v>1250</v>
      </c>
      <c r="F51" s="1">
        <v>1380</v>
      </c>
      <c r="G51" s="1">
        <v>1555</v>
      </c>
      <c r="H51" s="1">
        <v>1600</v>
      </c>
      <c r="I51" s="1">
        <v>1920</v>
      </c>
      <c r="J51" s="1">
        <v>2060</v>
      </c>
      <c r="K51" s="1">
        <v>2290</v>
      </c>
      <c r="L51" s="2">
        <v>0.66600000000000004</v>
      </c>
      <c r="M51" s="2">
        <v>0.65100000000000002</v>
      </c>
      <c r="N51" s="2">
        <v>0.63200000000000001</v>
      </c>
      <c r="O51" s="2">
        <v>0.63700000000000001</v>
      </c>
      <c r="P51" s="2">
        <v>0.63800000000000001</v>
      </c>
      <c r="Q51" s="2">
        <v>0.68500000000000005</v>
      </c>
      <c r="R51" s="2">
        <v>0.70599999999999996</v>
      </c>
      <c r="S51" s="2">
        <v>0.71299999999999997</v>
      </c>
      <c r="T51" s="3"/>
      <c r="U51" s="3"/>
      <c r="V51" s="3"/>
      <c r="W51" s="3"/>
      <c r="X51" s="3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</row>
    <row r="52" spans="1:35" x14ac:dyDescent="0.25">
      <c r="A52" t="s">
        <v>3</v>
      </c>
      <c r="B52" t="s">
        <v>4</v>
      </c>
      <c r="C52" t="s">
        <v>55</v>
      </c>
      <c r="D52" s="1">
        <v>210</v>
      </c>
      <c r="E52" s="1">
        <v>210</v>
      </c>
      <c r="F52" s="1">
        <v>250</v>
      </c>
      <c r="G52" s="1">
        <v>245</v>
      </c>
      <c r="H52" s="1">
        <v>260</v>
      </c>
      <c r="I52" s="1">
        <v>240</v>
      </c>
      <c r="J52" s="1">
        <v>280</v>
      </c>
      <c r="K52" s="1">
        <v>305</v>
      </c>
      <c r="L52" s="2">
        <v>0.41199999999999998</v>
      </c>
      <c r="M52" s="2">
        <v>0.39700000000000002</v>
      </c>
      <c r="N52" s="2">
        <v>0.44900000000000001</v>
      </c>
      <c r="O52" s="2">
        <v>0.441</v>
      </c>
      <c r="P52" s="2">
        <v>0.42899999999999999</v>
      </c>
      <c r="Q52" s="2">
        <v>0.439</v>
      </c>
      <c r="R52" s="2">
        <v>0.46100000000000002</v>
      </c>
      <c r="S52" s="2">
        <v>0.50600000000000001</v>
      </c>
      <c r="T52" s="3"/>
      <c r="U52" s="3"/>
      <c r="V52" s="3"/>
      <c r="W52" s="3"/>
      <c r="X52" s="3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</row>
    <row r="53" spans="1:35" x14ac:dyDescent="0.25">
      <c r="A53" t="s">
        <v>3</v>
      </c>
      <c r="B53" t="s">
        <v>4</v>
      </c>
      <c r="C53" t="s">
        <v>56</v>
      </c>
      <c r="D53" s="1">
        <v>975</v>
      </c>
      <c r="E53" s="1">
        <v>1035</v>
      </c>
      <c r="F53" s="1">
        <v>1305</v>
      </c>
      <c r="G53" s="1">
        <v>1400</v>
      </c>
      <c r="H53" s="1">
        <v>1585</v>
      </c>
      <c r="I53" s="1">
        <v>1735</v>
      </c>
      <c r="J53" s="1">
        <v>1930</v>
      </c>
      <c r="K53" s="1">
        <v>2115</v>
      </c>
      <c r="L53" s="2">
        <v>0.55100000000000005</v>
      </c>
      <c r="M53" s="2">
        <v>0.495</v>
      </c>
      <c r="N53" s="2">
        <v>0.51600000000000001</v>
      </c>
      <c r="O53" s="2">
        <v>0.52300000000000002</v>
      </c>
      <c r="P53" s="2">
        <v>0.52200000000000002</v>
      </c>
      <c r="Q53" s="2">
        <v>0.56100000000000005</v>
      </c>
      <c r="R53" s="2">
        <v>0.58099999999999996</v>
      </c>
      <c r="S53" s="2">
        <v>0.61799999999999999</v>
      </c>
      <c r="T53" s="3"/>
      <c r="U53" s="3"/>
      <c r="V53" s="3"/>
      <c r="W53" s="3"/>
      <c r="X53" s="3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</row>
    <row r="54" spans="1:35" x14ac:dyDescent="0.25">
      <c r="A54" t="s">
        <v>3</v>
      </c>
      <c r="B54" t="s">
        <v>4</v>
      </c>
      <c r="C54" t="s">
        <v>57</v>
      </c>
      <c r="D54" s="1">
        <v>345</v>
      </c>
      <c r="E54" s="1">
        <v>375</v>
      </c>
      <c r="F54" s="1">
        <v>285</v>
      </c>
      <c r="G54" s="1">
        <v>350</v>
      </c>
      <c r="H54" s="1">
        <v>300</v>
      </c>
      <c r="I54" s="1">
        <v>370</v>
      </c>
      <c r="J54" s="1">
        <v>390</v>
      </c>
      <c r="K54" s="1">
        <v>435</v>
      </c>
      <c r="L54" s="2">
        <v>0.32500000000000001</v>
      </c>
      <c r="M54" s="2">
        <v>0.375</v>
      </c>
      <c r="N54" s="2">
        <v>0.318</v>
      </c>
      <c r="O54" s="2">
        <v>0.38200000000000001</v>
      </c>
      <c r="P54" s="2">
        <v>0.33800000000000002</v>
      </c>
      <c r="Q54" s="2">
        <v>0.375</v>
      </c>
      <c r="R54" s="2">
        <v>0.39400000000000002</v>
      </c>
      <c r="S54" s="2">
        <v>0.437</v>
      </c>
      <c r="T54" s="3"/>
      <c r="U54" s="3"/>
      <c r="V54" s="3"/>
      <c r="W54" s="3"/>
      <c r="X54" s="3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</row>
    <row r="55" spans="1:35" x14ac:dyDescent="0.25">
      <c r="A55" t="s">
        <v>3</v>
      </c>
      <c r="B55" t="s">
        <v>4</v>
      </c>
      <c r="C55" t="s">
        <v>58</v>
      </c>
      <c r="D55" s="1">
        <v>1510</v>
      </c>
      <c r="E55" s="1">
        <v>1565</v>
      </c>
      <c r="F55" s="1">
        <v>1530</v>
      </c>
      <c r="G55" s="1">
        <v>1515</v>
      </c>
      <c r="H55" s="1">
        <v>1530</v>
      </c>
      <c r="I55" s="1">
        <v>1690</v>
      </c>
      <c r="J55" s="1">
        <v>1630</v>
      </c>
      <c r="K55" s="1">
        <v>1760</v>
      </c>
      <c r="L55" s="2">
        <v>0.45200000000000001</v>
      </c>
      <c r="M55" s="2">
        <v>0.47399999999999998</v>
      </c>
      <c r="N55" s="2">
        <v>0.48399999999999999</v>
      </c>
      <c r="O55" s="2">
        <v>0.47699999999999998</v>
      </c>
      <c r="P55" s="2">
        <v>0.48099999999999998</v>
      </c>
      <c r="Q55" s="2">
        <v>0.54300000000000004</v>
      </c>
      <c r="R55" s="2">
        <v>0.54600000000000004</v>
      </c>
      <c r="S55" s="2">
        <v>0.56599999999999995</v>
      </c>
      <c r="T55" s="3"/>
      <c r="U55" s="3"/>
      <c r="V55" s="3"/>
      <c r="W55" s="3"/>
      <c r="X55" s="3"/>
      <c r="Y55" s="3"/>
      <c r="Z55" s="3"/>
      <c r="AA55" s="3"/>
      <c r="AB55" s="4"/>
      <c r="AC55" s="4"/>
      <c r="AD55" s="4"/>
      <c r="AE55" s="4"/>
      <c r="AF55" s="4"/>
      <c r="AG55" s="4"/>
      <c r="AH55" s="4"/>
      <c r="AI55" s="4"/>
    </row>
    <row r="56" spans="1:35" x14ac:dyDescent="0.25">
      <c r="A56" t="s">
        <v>3</v>
      </c>
      <c r="B56" t="s">
        <v>4</v>
      </c>
      <c r="C56" t="s">
        <v>59</v>
      </c>
      <c r="D56" s="1">
        <v>180</v>
      </c>
      <c r="E56" s="1">
        <v>210</v>
      </c>
      <c r="F56" s="1">
        <v>190</v>
      </c>
      <c r="G56" s="1">
        <v>175</v>
      </c>
      <c r="H56" s="1">
        <v>180</v>
      </c>
      <c r="I56" s="1">
        <v>210</v>
      </c>
      <c r="J56" s="1">
        <v>210</v>
      </c>
      <c r="K56" s="1">
        <v>295</v>
      </c>
      <c r="L56" s="2">
        <v>0.17299999999999999</v>
      </c>
      <c r="M56" s="2">
        <v>0.223</v>
      </c>
      <c r="N56" s="2">
        <v>0.221</v>
      </c>
      <c r="O56" s="2">
        <v>0.21199999999999999</v>
      </c>
      <c r="P56" s="2">
        <v>0.20100000000000001</v>
      </c>
      <c r="Q56" s="2">
        <v>0.22500000000000001</v>
      </c>
      <c r="R56" s="2">
        <v>0.22900000000000001</v>
      </c>
      <c r="S56" s="2">
        <v>0.27800000000000002</v>
      </c>
      <c r="T56" s="3"/>
      <c r="U56" s="3"/>
      <c r="V56" s="3"/>
      <c r="W56" s="3"/>
      <c r="X56" s="3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</row>
    <row r="57" spans="1:35" x14ac:dyDescent="0.25">
      <c r="A57" t="s">
        <v>3</v>
      </c>
      <c r="B57" t="s">
        <v>4</v>
      </c>
      <c r="C57" t="s">
        <v>60</v>
      </c>
      <c r="D57" s="1">
        <v>925</v>
      </c>
      <c r="E57" s="1">
        <v>970</v>
      </c>
      <c r="F57" s="1">
        <v>960</v>
      </c>
      <c r="G57" s="1">
        <v>1005</v>
      </c>
      <c r="H57" s="1">
        <v>985</v>
      </c>
      <c r="I57" s="1">
        <v>1080</v>
      </c>
      <c r="J57" s="1">
        <v>1095</v>
      </c>
      <c r="K57" s="1">
        <v>1145</v>
      </c>
      <c r="L57" s="2">
        <v>0.28899999999999998</v>
      </c>
      <c r="M57" s="2">
        <v>0.31</v>
      </c>
      <c r="N57" s="2">
        <v>0.313</v>
      </c>
      <c r="O57" s="2">
        <v>0.32300000000000001</v>
      </c>
      <c r="P57" s="2">
        <v>0.318</v>
      </c>
      <c r="Q57" s="2">
        <v>0.35099999999999998</v>
      </c>
      <c r="R57" s="2">
        <v>0.371</v>
      </c>
      <c r="S57" s="2">
        <v>0.38</v>
      </c>
      <c r="T57" s="3"/>
      <c r="U57" s="3"/>
      <c r="V57" s="3"/>
      <c r="W57" s="3"/>
      <c r="X57" s="3"/>
      <c r="Y57" s="3"/>
      <c r="Z57" s="3"/>
      <c r="AA57" s="3"/>
      <c r="AB57" s="4"/>
      <c r="AC57" s="4"/>
      <c r="AD57" s="4"/>
      <c r="AE57" s="4"/>
      <c r="AF57" s="4"/>
      <c r="AG57" s="4"/>
      <c r="AH57" s="4"/>
      <c r="AI57" s="4"/>
    </row>
    <row r="58" spans="1:35" x14ac:dyDescent="0.25">
      <c r="A58" t="s">
        <v>3</v>
      </c>
      <c r="B58" t="s">
        <v>4</v>
      </c>
      <c r="C58" t="s">
        <v>61</v>
      </c>
      <c r="D58" s="1">
        <v>990</v>
      </c>
      <c r="E58" s="1">
        <v>990</v>
      </c>
      <c r="F58" s="1">
        <v>1100</v>
      </c>
      <c r="G58" s="1">
        <v>1220</v>
      </c>
      <c r="H58" s="1">
        <v>1440</v>
      </c>
      <c r="I58" s="1">
        <v>1555</v>
      </c>
      <c r="J58" s="1">
        <v>1740</v>
      </c>
      <c r="K58" s="1">
        <v>1840</v>
      </c>
      <c r="L58" s="2">
        <v>0.496</v>
      </c>
      <c r="M58" s="2">
        <v>0.49299999999999999</v>
      </c>
      <c r="N58" s="2">
        <v>0.53400000000000003</v>
      </c>
      <c r="O58" s="2">
        <v>0.53900000000000003</v>
      </c>
      <c r="P58" s="2">
        <v>0.58399999999999996</v>
      </c>
      <c r="Q58" s="2">
        <v>0.59399999999999997</v>
      </c>
      <c r="R58" s="2">
        <v>0.64400000000000002</v>
      </c>
      <c r="S58" s="2">
        <v>0.66300000000000003</v>
      </c>
      <c r="T58" s="3"/>
      <c r="U58" s="3"/>
      <c r="V58" s="3"/>
      <c r="W58" s="3"/>
      <c r="X58" s="3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</row>
    <row r="59" spans="1:35" x14ac:dyDescent="0.25">
      <c r="A59" t="s">
        <v>3</v>
      </c>
      <c r="B59" t="s">
        <v>4</v>
      </c>
      <c r="C59" t="s">
        <v>62</v>
      </c>
      <c r="D59" s="1">
        <v>2210</v>
      </c>
      <c r="E59" s="1">
        <v>2475</v>
      </c>
      <c r="F59" s="1">
        <v>2780</v>
      </c>
      <c r="G59" s="1">
        <v>3080</v>
      </c>
      <c r="H59" s="1">
        <v>3150</v>
      </c>
      <c r="I59" s="1">
        <v>3620</v>
      </c>
      <c r="J59" s="1">
        <v>3855</v>
      </c>
      <c r="K59" s="1">
        <v>4230</v>
      </c>
      <c r="L59" s="2">
        <v>0.65700000000000003</v>
      </c>
      <c r="M59" s="2">
        <v>0.65700000000000003</v>
      </c>
      <c r="N59" s="2">
        <v>0.67500000000000004</v>
      </c>
      <c r="O59" s="2">
        <v>0.70399999999999996</v>
      </c>
      <c r="P59" s="2">
        <v>0.71299999999999997</v>
      </c>
      <c r="Q59" s="2">
        <v>0.746</v>
      </c>
      <c r="R59" s="2">
        <v>0.76</v>
      </c>
      <c r="S59" s="2">
        <v>0.77600000000000002</v>
      </c>
      <c r="T59" s="3"/>
      <c r="U59" s="3"/>
      <c r="V59" s="3"/>
      <c r="W59" s="3"/>
      <c r="X59" s="3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</row>
    <row r="60" spans="1:35" x14ac:dyDescent="0.25">
      <c r="A60" t="s">
        <v>3</v>
      </c>
      <c r="B60" t="s">
        <v>4</v>
      </c>
      <c r="C60" t="s">
        <v>63</v>
      </c>
      <c r="D60" s="1">
        <v>765</v>
      </c>
      <c r="E60" s="1">
        <v>770</v>
      </c>
      <c r="F60" s="1">
        <v>840</v>
      </c>
      <c r="G60" s="1">
        <v>960</v>
      </c>
      <c r="H60" s="1">
        <v>1070</v>
      </c>
      <c r="I60" s="1">
        <v>1225</v>
      </c>
      <c r="J60" s="1">
        <v>1340</v>
      </c>
      <c r="K60" s="1">
        <v>1365</v>
      </c>
      <c r="L60" s="2">
        <v>0.38600000000000001</v>
      </c>
      <c r="M60" s="2">
        <v>0.39200000000000002</v>
      </c>
      <c r="N60" s="2">
        <v>0.41399999999999998</v>
      </c>
      <c r="O60" s="2">
        <v>0.435</v>
      </c>
      <c r="P60" s="2">
        <v>0.44700000000000001</v>
      </c>
      <c r="Q60" s="2">
        <v>0.48599999999999999</v>
      </c>
      <c r="R60" s="2">
        <v>0.50800000000000001</v>
      </c>
      <c r="S60" s="2">
        <v>0.51</v>
      </c>
      <c r="T60" s="3"/>
      <c r="U60" s="3"/>
      <c r="V60" s="3"/>
      <c r="W60" s="3"/>
      <c r="X60" s="3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</row>
    <row r="61" spans="1:35" x14ac:dyDescent="0.25">
      <c r="A61" t="s">
        <v>3</v>
      </c>
      <c r="B61" t="s">
        <v>4</v>
      </c>
      <c r="C61" t="s">
        <v>64</v>
      </c>
      <c r="D61" s="1">
        <v>1770</v>
      </c>
      <c r="E61" s="1">
        <v>2005</v>
      </c>
      <c r="F61" s="1">
        <v>2165</v>
      </c>
      <c r="G61" s="1">
        <v>2385</v>
      </c>
      <c r="H61" s="1">
        <v>2415</v>
      </c>
      <c r="I61" s="1">
        <v>2805</v>
      </c>
      <c r="J61" s="1">
        <v>3235</v>
      </c>
      <c r="K61" s="1">
        <v>3450</v>
      </c>
      <c r="L61" s="2">
        <v>0.53600000000000003</v>
      </c>
      <c r="M61" s="2">
        <v>0.53800000000000003</v>
      </c>
      <c r="N61" s="2">
        <v>0.55600000000000005</v>
      </c>
      <c r="O61" s="2">
        <v>0.57999999999999996</v>
      </c>
      <c r="P61" s="2">
        <v>0.57899999999999996</v>
      </c>
      <c r="Q61" s="2">
        <v>0.61299999999999999</v>
      </c>
      <c r="R61" s="2">
        <v>0.628</v>
      </c>
      <c r="S61" s="2">
        <v>0.64300000000000002</v>
      </c>
      <c r="T61" s="3"/>
      <c r="U61" s="3"/>
      <c r="V61" s="3"/>
      <c r="W61" s="3"/>
      <c r="X61" s="3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</row>
    <row r="62" spans="1:35" x14ac:dyDescent="0.25">
      <c r="A62" t="s">
        <v>3</v>
      </c>
      <c r="B62" t="s">
        <v>4</v>
      </c>
      <c r="C62" t="s">
        <v>65</v>
      </c>
      <c r="D62" s="1">
        <v>120</v>
      </c>
      <c r="E62" s="1">
        <v>125</v>
      </c>
      <c r="F62" s="1">
        <v>135</v>
      </c>
      <c r="G62" s="1">
        <v>145</v>
      </c>
      <c r="H62" s="1">
        <v>160</v>
      </c>
      <c r="I62" s="1">
        <v>195</v>
      </c>
      <c r="J62" s="1">
        <v>165</v>
      </c>
      <c r="K62" s="1">
        <v>235</v>
      </c>
      <c r="L62" s="2">
        <v>0.36099999999999999</v>
      </c>
      <c r="M62" s="2">
        <v>0.376</v>
      </c>
      <c r="N62" s="2">
        <v>0.35499999999999998</v>
      </c>
      <c r="O62" s="2">
        <v>0.40500000000000003</v>
      </c>
      <c r="P62" s="2">
        <v>0.439</v>
      </c>
      <c r="Q62" s="2">
        <v>0.49</v>
      </c>
      <c r="R62" s="2">
        <v>0.40899999999999997</v>
      </c>
      <c r="S62" s="2">
        <v>0.51600000000000001</v>
      </c>
      <c r="T62" s="3"/>
      <c r="U62" s="3"/>
      <c r="V62" s="3"/>
      <c r="W62" s="3"/>
      <c r="X62" s="3"/>
      <c r="Y62" s="3"/>
      <c r="Z62" s="3"/>
      <c r="AA62" s="3"/>
      <c r="AB62" s="4"/>
      <c r="AC62" s="4"/>
      <c r="AD62" s="4"/>
      <c r="AE62" s="4"/>
      <c r="AF62" s="4"/>
      <c r="AG62" s="4"/>
      <c r="AH62" s="4"/>
      <c r="AI62" s="4"/>
    </row>
    <row r="63" spans="1:35" x14ac:dyDescent="0.25">
      <c r="A63" t="s">
        <v>3</v>
      </c>
      <c r="B63" t="s">
        <v>4</v>
      </c>
      <c r="C63" t="s">
        <v>66</v>
      </c>
      <c r="D63" s="1">
        <v>450</v>
      </c>
      <c r="E63" s="1">
        <v>440</v>
      </c>
      <c r="F63" s="1">
        <v>515</v>
      </c>
      <c r="G63" s="1">
        <v>505</v>
      </c>
      <c r="H63" s="1">
        <v>565</v>
      </c>
      <c r="I63" s="1">
        <v>605</v>
      </c>
      <c r="J63" s="1">
        <v>570</v>
      </c>
      <c r="K63" s="1">
        <v>710</v>
      </c>
      <c r="L63" s="2">
        <v>0.48299999999999998</v>
      </c>
      <c r="M63" s="2">
        <v>0.47599999999999998</v>
      </c>
      <c r="N63" s="2">
        <v>0.52200000000000002</v>
      </c>
      <c r="O63" s="2">
        <v>0.51600000000000001</v>
      </c>
      <c r="P63" s="2">
        <v>0.57299999999999995</v>
      </c>
      <c r="Q63" s="2">
        <v>0.59</v>
      </c>
      <c r="R63" s="2">
        <v>0.60399999999999998</v>
      </c>
      <c r="S63" s="2">
        <v>0.66</v>
      </c>
      <c r="T63" s="3"/>
      <c r="U63" s="3"/>
      <c r="V63" s="3"/>
      <c r="W63" s="3"/>
      <c r="X63" s="3"/>
      <c r="Y63" s="3"/>
      <c r="Z63" s="3"/>
      <c r="AA63" s="3"/>
      <c r="AB63" s="4"/>
      <c r="AC63" s="4"/>
      <c r="AD63" s="4"/>
      <c r="AE63" s="4"/>
      <c r="AF63" s="4"/>
      <c r="AG63" s="4"/>
      <c r="AH63" s="4"/>
      <c r="AI63" s="4"/>
    </row>
    <row r="64" spans="1:35" x14ac:dyDescent="0.25">
      <c r="A64" t="s">
        <v>3</v>
      </c>
      <c r="B64" t="s">
        <v>4</v>
      </c>
      <c r="C64" t="s">
        <v>67</v>
      </c>
      <c r="D64" s="1">
        <v>75</v>
      </c>
      <c r="E64" s="1">
        <v>80</v>
      </c>
      <c r="F64" s="1">
        <v>95</v>
      </c>
      <c r="G64" s="1">
        <v>105</v>
      </c>
      <c r="H64" s="1">
        <v>125</v>
      </c>
      <c r="I64" s="1">
        <v>135</v>
      </c>
      <c r="J64" s="1">
        <v>150</v>
      </c>
      <c r="K64" s="1">
        <v>145</v>
      </c>
      <c r="L64" s="2">
        <v>0.19400000000000001</v>
      </c>
      <c r="M64" s="2">
        <v>0.218</v>
      </c>
      <c r="N64" s="2">
        <v>0.29099999999999998</v>
      </c>
      <c r="O64" s="2">
        <v>0.29199999999999998</v>
      </c>
      <c r="P64" s="2">
        <v>0.29799999999999999</v>
      </c>
      <c r="Q64" s="2">
        <v>0.313</v>
      </c>
      <c r="R64" s="2">
        <v>0.36399999999999999</v>
      </c>
      <c r="S64" s="2">
        <v>0.30299999999999999</v>
      </c>
      <c r="T64" s="3"/>
      <c r="U64" s="3"/>
      <c r="V64" s="3"/>
      <c r="W64" s="3"/>
      <c r="X64" s="3"/>
      <c r="Y64" s="3"/>
      <c r="Z64" s="3"/>
      <c r="AA64" s="3"/>
      <c r="AB64" s="4"/>
      <c r="AC64" s="4"/>
      <c r="AD64" s="4"/>
      <c r="AE64" s="4"/>
      <c r="AF64" s="4"/>
      <c r="AG64" s="4"/>
      <c r="AH64" s="4"/>
      <c r="AI64" s="4"/>
    </row>
    <row r="65" spans="1:35" x14ac:dyDescent="0.25">
      <c r="A65" t="s">
        <v>3</v>
      </c>
      <c r="B65" t="s">
        <v>4</v>
      </c>
      <c r="C65" t="s">
        <v>68</v>
      </c>
      <c r="D65" s="1">
        <v>340</v>
      </c>
      <c r="E65" s="1">
        <v>380</v>
      </c>
      <c r="F65" s="1">
        <v>395</v>
      </c>
      <c r="G65" s="1">
        <v>400</v>
      </c>
      <c r="H65" s="1">
        <v>445</v>
      </c>
      <c r="I65" s="1">
        <v>505</v>
      </c>
      <c r="J65" s="1">
        <v>490</v>
      </c>
      <c r="K65" s="1">
        <v>510</v>
      </c>
      <c r="L65" s="2">
        <v>0.33600000000000002</v>
      </c>
      <c r="M65" s="2">
        <v>0.35499999999999998</v>
      </c>
      <c r="N65" s="2">
        <v>0.39300000000000002</v>
      </c>
      <c r="O65" s="2">
        <v>0.40500000000000003</v>
      </c>
      <c r="P65" s="2">
        <v>0.437</v>
      </c>
      <c r="Q65" s="2">
        <v>0.47499999999999998</v>
      </c>
      <c r="R65" s="2">
        <v>0.47199999999999998</v>
      </c>
      <c r="S65" s="2">
        <v>0.46899999999999997</v>
      </c>
      <c r="T65" s="3"/>
      <c r="U65" s="3"/>
      <c r="V65" s="3"/>
      <c r="W65" s="3"/>
      <c r="X65" s="3"/>
      <c r="Y65" s="3"/>
      <c r="Z65" s="3"/>
      <c r="AA65" s="3"/>
      <c r="AB65" s="4"/>
      <c r="AC65" s="4"/>
      <c r="AD65" s="4"/>
      <c r="AE65" s="4"/>
      <c r="AF65" s="4"/>
      <c r="AG65" s="4"/>
      <c r="AH65" s="4"/>
      <c r="AI65" s="4"/>
    </row>
    <row r="66" spans="1:35" x14ac:dyDescent="0.25">
      <c r="A66" t="s">
        <v>3</v>
      </c>
      <c r="B66" t="s">
        <v>4</v>
      </c>
      <c r="C66" t="s">
        <v>69</v>
      </c>
      <c r="D66" s="1">
        <v>100</v>
      </c>
      <c r="E66" s="1">
        <v>75</v>
      </c>
      <c r="F66" s="1">
        <v>85</v>
      </c>
      <c r="G66" s="1">
        <v>80</v>
      </c>
      <c r="H66" s="1">
        <v>70</v>
      </c>
      <c r="I66" s="1">
        <v>55</v>
      </c>
      <c r="J66" s="1">
        <v>65</v>
      </c>
      <c r="K66" s="1">
        <v>65</v>
      </c>
      <c r="L66" s="2">
        <v>0.73099999999999998</v>
      </c>
      <c r="M66" s="2">
        <v>0.70399999999999996</v>
      </c>
      <c r="N66" s="2">
        <v>0.70199999999999996</v>
      </c>
      <c r="O66" s="2">
        <v>0.77700000000000002</v>
      </c>
      <c r="P66" s="2">
        <v>0.67600000000000005</v>
      </c>
      <c r="Q66" s="2">
        <v>0.68300000000000005</v>
      </c>
      <c r="R66" s="2">
        <v>0.72799999999999998</v>
      </c>
      <c r="S66" s="2">
        <v>0.78800000000000003</v>
      </c>
      <c r="T66" s="3"/>
      <c r="U66" s="3"/>
      <c r="V66" s="3"/>
      <c r="W66" s="3"/>
      <c r="X66" s="3"/>
      <c r="Y66" s="3"/>
      <c r="Z66" s="3"/>
      <c r="AA66" s="3"/>
      <c r="AB66" s="4"/>
      <c r="AC66" s="4"/>
      <c r="AD66" s="4"/>
      <c r="AE66" s="4"/>
      <c r="AF66" s="4"/>
      <c r="AG66" s="4"/>
      <c r="AH66" s="4"/>
      <c r="AI66" s="4"/>
    </row>
    <row r="67" spans="1:35" x14ac:dyDescent="0.25">
      <c r="A67" t="s">
        <v>3</v>
      </c>
      <c r="B67" t="s">
        <v>4</v>
      </c>
      <c r="C67" t="s">
        <v>70</v>
      </c>
      <c r="D67" s="1">
        <v>755</v>
      </c>
      <c r="E67" s="1">
        <v>740</v>
      </c>
      <c r="F67" s="1">
        <v>770</v>
      </c>
      <c r="G67" s="1">
        <v>805</v>
      </c>
      <c r="H67" s="1">
        <v>790</v>
      </c>
      <c r="I67" s="1">
        <v>865</v>
      </c>
      <c r="J67" s="1">
        <v>900</v>
      </c>
      <c r="K67" s="1">
        <v>865</v>
      </c>
      <c r="L67" s="2">
        <v>0.79200000000000004</v>
      </c>
      <c r="M67" s="2">
        <v>0.75800000000000001</v>
      </c>
      <c r="N67" s="2">
        <v>0.77200000000000002</v>
      </c>
      <c r="O67" s="2">
        <v>0.81100000000000005</v>
      </c>
      <c r="P67" s="2">
        <v>0.79200000000000004</v>
      </c>
      <c r="Q67" s="2">
        <v>0.81799999999999995</v>
      </c>
      <c r="R67" s="2">
        <v>0.82</v>
      </c>
      <c r="S67" s="2">
        <v>0.83</v>
      </c>
      <c r="T67" s="3"/>
      <c r="U67" s="3"/>
      <c r="V67" s="3"/>
      <c r="W67" s="3"/>
      <c r="X67" s="3"/>
      <c r="Y67" s="3"/>
      <c r="Z67" s="3"/>
      <c r="AA67" s="3"/>
      <c r="AB67" s="4"/>
      <c r="AC67" s="4"/>
      <c r="AD67" s="4"/>
      <c r="AE67" s="4"/>
      <c r="AF67" s="4"/>
      <c r="AG67" s="4"/>
      <c r="AH67" s="4"/>
      <c r="AI67" s="4"/>
    </row>
    <row r="68" spans="1:35" x14ac:dyDescent="0.25">
      <c r="A68" t="s">
        <v>3</v>
      </c>
      <c r="B68" t="s">
        <v>4</v>
      </c>
      <c r="C68" t="s">
        <v>71</v>
      </c>
      <c r="D68" s="1">
        <v>70</v>
      </c>
      <c r="E68" s="1">
        <v>65</v>
      </c>
      <c r="F68" s="1">
        <v>85</v>
      </c>
      <c r="G68" s="1">
        <v>70</v>
      </c>
      <c r="H68" s="1">
        <v>70</v>
      </c>
      <c r="I68" s="1">
        <v>55</v>
      </c>
      <c r="J68" s="1">
        <v>60</v>
      </c>
      <c r="K68" s="1">
        <v>55</v>
      </c>
      <c r="L68" s="2">
        <v>0.55700000000000005</v>
      </c>
      <c r="M68" s="2">
        <v>0.58199999999999996</v>
      </c>
      <c r="N68" s="2">
        <v>0.67500000000000004</v>
      </c>
      <c r="O68" s="2">
        <v>0.65500000000000003</v>
      </c>
      <c r="P68" s="2">
        <v>0.66</v>
      </c>
      <c r="Q68" s="2">
        <v>0.65100000000000002</v>
      </c>
      <c r="R68" s="2">
        <v>0.69</v>
      </c>
      <c r="S68" s="2">
        <v>0.64</v>
      </c>
      <c r="T68" s="3"/>
      <c r="U68" s="3"/>
      <c r="V68" s="3"/>
      <c r="W68" s="3"/>
      <c r="X68" s="3"/>
      <c r="Y68" s="3"/>
      <c r="Z68" s="3"/>
      <c r="AA68" s="3"/>
      <c r="AB68" s="4"/>
      <c r="AC68" s="4"/>
      <c r="AD68" s="4"/>
      <c r="AE68" s="4"/>
      <c r="AF68" s="4"/>
      <c r="AG68" s="4"/>
      <c r="AH68" s="4"/>
      <c r="AI68" s="4"/>
    </row>
    <row r="69" spans="1:35" x14ac:dyDescent="0.25">
      <c r="A69" t="s">
        <v>3</v>
      </c>
      <c r="B69" t="s">
        <v>4</v>
      </c>
      <c r="C69" t="s">
        <v>72</v>
      </c>
      <c r="D69" s="1">
        <v>700</v>
      </c>
      <c r="E69" s="1">
        <v>700</v>
      </c>
      <c r="F69" s="1">
        <v>740</v>
      </c>
      <c r="G69" s="1">
        <v>780</v>
      </c>
      <c r="H69" s="1">
        <v>735</v>
      </c>
      <c r="I69" s="1">
        <v>815</v>
      </c>
      <c r="J69" s="1">
        <v>775</v>
      </c>
      <c r="K69" s="1">
        <v>820</v>
      </c>
      <c r="L69" s="2">
        <v>0.69899999999999995</v>
      </c>
      <c r="M69" s="2">
        <v>0.72799999999999998</v>
      </c>
      <c r="N69" s="2">
        <v>0.72699999999999998</v>
      </c>
      <c r="O69" s="2">
        <v>0.72399999999999998</v>
      </c>
      <c r="P69" s="2">
        <v>0.72299999999999998</v>
      </c>
      <c r="Q69" s="2">
        <v>0.75800000000000001</v>
      </c>
      <c r="R69" s="2">
        <v>0.74099999999999999</v>
      </c>
      <c r="S69" s="2">
        <v>0.75800000000000001</v>
      </c>
      <c r="T69" s="3"/>
      <c r="U69" s="3"/>
      <c r="V69" s="3"/>
      <c r="W69" s="3"/>
      <c r="X69" s="3"/>
      <c r="Y69" s="3"/>
      <c r="Z69" s="3"/>
      <c r="AA69" s="3"/>
      <c r="AB69" s="4"/>
      <c r="AC69" s="4"/>
      <c r="AD69" s="4"/>
      <c r="AE69" s="4"/>
      <c r="AF69" s="4"/>
      <c r="AG69" s="4"/>
      <c r="AH69" s="4"/>
      <c r="AI69" s="4"/>
    </row>
    <row r="70" spans="1:35" x14ac:dyDescent="0.25">
      <c r="A70" t="s">
        <v>3</v>
      </c>
      <c r="B70" t="s">
        <v>4</v>
      </c>
      <c r="C70" t="s">
        <v>73</v>
      </c>
      <c r="D70" s="1">
        <v>365</v>
      </c>
      <c r="E70" s="1">
        <v>415</v>
      </c>
      <c r="F70" s="1">
        <v>440</v>
      </c>
      <c r="G70" s="1">
        <v>520</v>
      </c>
      <c r="H70" s="1">
        <v>525</v>
      </c>
      <c r="I70" s="1">
        <v>585</v>
      </c>
      <c r="J70" s="1">
        <v>570</v>
      </c>
      <c r="K70" s="1">
        <v>670</v>
      </c>
      <c r="L70" s="2">
        <v>0.46</v>
      </c>
      <c r="M70" s="2">
        <v>0.504</v>
      </c>
      <c r="N70" s="2">
        <v>0.49</v>
      </c>
      <c r="O70" s="2">
        <v>0.54200000000000004</v>
      </c>
      <c r="P70" s="2">
        <v>0.51300000000000001</v>
      </c>
      <c r="Q70" s="2">
        <v>0.56799999999999995</v>
      </c>
      <c r="R70" s="2">
        <v>0.56799999999999995</v>
      </c>
      <c r="S70" s="2">
        <v>0.60199999999999998</v>
      </c>
      <c r="T70" s="3"/>
      <c r="U70" s="3"/>
      <c r="V70" s="3"/>
      <c r="W70" s="3"/>
      <c r="X70" s="3"/>
      <c r="Y70" s="3"/>
      <c r="Z70" s="3"/>
      <c r="AA70" s="3"/>
      <c r="AB70" s="4"/>
      <c r="AC70" s="4"/>
      <c r="AD70" s="4"/>
      <c r="AE70" s="4"/>
      <c r="AF70" s="4"/>
      <c r="AG70" s="4"/>
      <c r="AH70" s="4"/>
      <c r="AI70" s="4"/>
    </row>
    <row r="71" spans="1:35" x14ac:dyDescent="0.25">
      <c r="A71" t="s">
        <v>3</v>
      </c>
      <c r="B71" t="s">
        <v>4</v>
      </c>
      <c r="C71" t="s">
        <v>74</v>
      </c>
      <c r="D71" s="1">
        <v>830</v>
      </c>
      <c r="E71" s="1">
        <v>865</v>
      </c>
      <c r="F71" s="1">
        <v>960</v>
      </c>
      <c r="G71" s="1">
        <v>1000</v>
      </c>
      <c r="H71" s="1">
        <v>1160</v>
      </c>
      <c r="I71" s="1">
        <v>1210</v>
      </c>
      <c r="J71" s="1">
        <v>1465</v>
      </c>
      <c r="K71" s="1">
        <v>1495</v>
      </c>
      <c r="L71" s="2">
        <v>0.52</v>
      </c>
      <c r="M71" s="2">
        <v>0.51300000000000001</v>
      </c>
      <c r="N71" s="2">
        <v>0.54</v>
      </c>
      <c r="O71" s="2">
        <v>0.52500000000000002</v>
      </c>
      <c r="P71" s="2">
        <v>0.55100000000000005</v>
      </c>
      <c r="Q71" s="2">
        <v>0.57299999999999995</v>
      </c>
      <c r="R71" s="2">
        <v>0.61399999999999999</v>
      </c>
      <c r="S71" s="2">
        <v>0.63800000000000001</v>
      </c>
      <c r="T71" s="3"/>
      <c r="U71" s="3"/>
      <c r="V71" s="3"/>
      <c r="W71" s="3"/>
      <c r="X71" s="3"/>
      <c r="Y71" s="3"/>
      <c r="Z71" s="3"/>
      <c r="AA71" s="3"/>
      <c r="AB71" s="4"/>
      <c r="AC71" s="4"/>
      <c r="AD71" s="4"/>
      <c r="AE71" s="4"/>
      <c r="AF71" s="4"/>
      <c r="AG71" s="4"/>
      <c r="AH71" s="4"/>
      <c r="AI71" s="4"/>
    </row>
    <row r="72" spans="1:35" x14ac:dyDescent="0.25">
      <c r="A72" t="s">
        <v>3</v>
      </c>
      <c r="B72" t="s">
        <v>4</v>
      </c>
      <c r="C72" t="s">
        <v>75</v>
      </c>
      <c r="D72" s="1">
        <v>355</v>
      </c>
      <c r="E72" s="1">
        <v>370</v>
      </c>
      <c r="F72" s="1">
        <v>395</v>
      </c>
      <c r="G72" s="1">
        <v>465</v>
      </c>
      <c r="H72" s="1">
        <v>470</v>
      </c>
      <c r="I72" s="1">
        <v>500</v>
      </c>
      <c r="J72" s="1">
        <v>540</v>
      </c>
      <c r="K72" s="1">
        <v>560</v>
      </c>
      <c r="L72" s="2">
        <v>0.375</v>
      </c>
      <c r="M72" s="2">
        <v>0.38500000000000001</v>
      </c>
      <c r="N72" s="2">
        <v>0.38200000000000001</v>
      </c>
      <c r="O72" s="2">
        <v>0.436</v>
      </c>
      <c r="P72" s="2">
        <v>0.42299999999999999</v>
      </c>
      <c r="Q72" s="2">
        <v>0.44700000000000001</v>
      </c>
      <c r="R72" s="2">
        <v>0.49099999999999999</v>
      </c>
      <c r="S72" s="2">
        <v>0.47799999999999998</v>
      </c>
      <c r="T72" s="3"/>
      <c r="U72" s="3"/>
      <c r="V72" s="3"/>
      <c r="W72" s="3"/>
      <c r="X72" s="3"/>
      <c r="Y72" s="3"/>
      <c r="Z72" s="3"/>
      <c r="AA72" s="3"/>
      <c r="AB72" s="4"/>
      <c r="AC72" s="4"/>
      <c r="AD72" s="4"/>
      <c r="AE72" s="4"/>
      <c r="AF72" s="4"/>
      <c r="AG72" s="4"/>
      <c r="AH72" s="4"/>
      <c r="AI72" s="4"/>
    </row>
    <row r="73" spans="1:35" x14ac:dyDescent="0.25">
      <c r="A73" t="s">
        <v>3</v>
      </c>
      <c r="B73" t="s">
        <v>4</v>
      </c>
      <c r="C73" t="s">
        <v>76</v>
      </c>
      <c r="D73" s="1">
        <v>785</v>
      </c>
      <c r="E73" s="1">
        <v>840</v>
      </c>
      <c r="F73" s="1">
        <v>885</v>
      </c>
      <c r="G73" s="1">
        <v>975</v>
      </c>
      <c r="H73" s="1">
        <v>1140</v>
      </c>
      <c r="I73" s="1">
        <v>1230</v>
      </c>
      <c r="J73" s="1">
        <v>1280</v>
      </c>
      <c r="K73" s="1">
        <v>1415</v>
      </c>
      <c r="L73" s="2">
        <v>0.45700000000000002</v>
      </c>
      <c r="M73" s="2">
        <v>0.438</v>
      </c>
      <c r="N73" s="2">
        <v>0.43099999999999999</v>
      </c>
      <c r="O73" s="2">
        <v>0.43099999999999999</v>
      </c>
      <c r="P73" s="2">
        <v>0.45800000000000002</v>
      </c>
      <c r="Q73" s="2">
        <v>0.47299999999999998</v>
      </c>
      <c r="R73" s="2">
        <v>0.498</v>
      </c>
      <c r="S73" s="2">
        <v>0.52800000000000002</v>
      </c>
      <c r="T73" s="3"/>
      <c r="U73" s="3"/>
      <c r="V73" s="3"/>
      <c r="W73" s="3"/>
      <c r="X73" s="3"/>
      <c r="Y73" s="3"/>
      <c r="Z73" s="3"/>
      <c r="AA73" s="3"/>
      <c r="AB73" s="4"/>
      <c r="AC73" s="4"/>
      <c r="AD73" s="4"/>
      <c r="AE73" s="4"/>
      <c r="AF73" s="4"/>
      <c r="AG73" s="4"/>
      <c r="AH73" s="4"/>
      <c r="AI73" s="4"/>
    </row>
    <row r="74" spans="1:35" x14ac:dyDescent="0.25">
      <c r="A74" t="s">
        <v>3</v>
      </c>
      <c r="B74" t="s">
        <v>4</v>
      </c>
      <c r="C74" t="s">
        <v>77</v>
      </c>
      <c r="D74" s="1">
        <v>140</v>
      </c>
      <c r="E74" s="1">
        <v>130</v>
      </c>
      <c r="F74" s="1">
        <v>115</v>
      </c>
      <c r="G74" s="1">
        <v>110</v>
      </c>
      <c r="H74" s="1">
        <v>110</v>
      </c>
      <c r="I74" s="1">
        <v>115</v>
      </c>
      <c r="J74" s="1">
        <v>125</v>
      </c>
      <c r="K74" s="1">
        <v>125</v>
      </c>
      <c r="L74" s="2">
        <v>0.161</v>
      </c>
      <c r="M74" s="2">
        <v>0.17499999999999999</v>
      </c>
      <c r="N74" s="2">
        <v>0.2</v>
      </c>
      <c r="O74" s="2">
        <v>0.23400000000000001</v>
      </c>
      <c r="P74" s="2">
        <v>0.22900000000000001</v>
      </c>
      <c r="Q74" s="2">
        <v>0.25</v>
      </c>
      <c r="R74" s="2">
        <v>0.32700000000000001</v>
      </c>
      <c r="S74" s="2">
        <v>0.30199999999999999</v>
      </c>
      <c r="T74" s="3"/>
      <c r="U74" s="3"/>
      <c r="V74" s="3"/>
      <c r="W74" s="3"/>
      <c r="X74" s="3"/>
      <c r="Y74" s="3"/>
      <c r="Z74" s="3"/>
      <c r="AA74" s="3"/>
      <c r="AB74" s="4"/>
      <c r="AC74" s="4"/>
      <c r="AD74" s="4"/>
      <c r="AE74" s="4"/>
      <c r="AF74" s="4"/>
      <c r="AG74" s="4"/>
      <c r="AH74" s="4"/>
      <c r="AI74" s="4"/>
    </row>
    <row r="75" spans="1:35" x14ac:dyDescent="0.25">
      <c r="A75" t="s">
        <v>3</v>
      </c>
      <c r="B75" t="s">
        <v>4</v>
      </c>
      <c r="C75" t="s">
        <v>78</v>
      </c>
      <c r="D75" s="1">
        <v>2325</v>
      </c>
      <c r="E75" s="1">
        <v>1755</v>
      </c>
      <c r="F75" s="1">
        <v>1475</v>
      </c>
      <c r="G75" s="1">
        <v>1310</v>
      </c>
      <c r="H75" s="1">
        <v>1295</v>
      </c>
      <c r="I75" s="1">
        <v>1065</v>
      </c>
      <c r="J75" s="1">
        <v>1060</v>
      </c>
      <c r="K75" s="1">
        <v>1095</v>
      </c>
      <c r="L75" s="2">
        <v>0.36499999999999999</v>
      </c>
      <c r="M75" s="2">
        <v>0.36899999999999999</v>
      </c>
      <c r="N75" s="2">
        <v>0.39700000000000002</v>
      </c>
      <c r="O75" s="2">
        <v>0.42599999999999999</v>
      </c>
      <c r="P75" s="2">
        <v>0.42599999999999999</v>
      </c>
      <c r="Q75" s="2">
        <v>0.45900000000000002</v>
      </c>
      <c r="R75" s="2">
        <v>0.48399999999999999</v>
      </c>
      <c r="S75" s="2">
        <v>0.51700000000000002</v>
      </c>
      <c r="T75" s="3"/>
      <c r="U75" s="3"/>
      <c r="V75" s="3"/>
      <c r="W75" s="3"/>
      <c r="X75" s="3"/>
      <c r="Y75" s="3"/>
      <c r="Z75" s="3"/>
      <c r="AA75" s="3"/>
      <c r="AB75" s="4"/>
      <c r="AC75" s="4"/>
      <c r="AD75" s="4"/>
      <c r="AE75" s="4"/>
      <c r="AF75" s="4"/>
      <c r="AG75" s="4"/>
      <c r="AH75" s="4"/>
      <c r="AI75" s="4"/>
    </row>
    <row r="76" spans="1:35" x14ac:dyDescent="0.25">
      <c r="A76" t="s">
        <v>3</v>
      </c>
      <c r="B76" t="s">
        <v>4</v>
      </c>
      <c r="C76" t="s">
        <v>79</v>
      </c>
      <c r="D76" s="1">
        <v>100</v>
      </c>
      <c r="E76" s="1">
        <v>110</v>
      </c>
      <c r="F76" s="1">
        <v>100</v>
      </c>
      <c r="G76" s="1">
        <v>95</v>
      </c>
      <c r="H76" s="1">
        <v>105</v>
      </c>
      <c r="I76" s="1">
        <v>95</v>
      </c>
      <c r="J76" s="1">
        <v>85</v>
      </c>
      <c r="K76" s="1">
        <v>95</v>
      </c>
      <c r="L76" s="2">
        <v>0.107</v>
      </c>
      <c r="M76" s="2">
        <v>0.14000000000000001</v>
      </c>
      <c r="N76" s="2">
        <v>0.158</v>
      </c>
      <c r="O76" s="2">
        <v>0.184</v>
      </c>
      <c r="P76" s="2">
        <v>0.184</v>
      </c>
      <c r="Q76" s="2">
        <v>0.19600000000000001</v>
      </c>
      <c r="R76" s="2">
        <v>0.19600000000000001</v>
      </c>
      <c r="S76" s="2">
        <v>0.19500000000000001</v>
      </c>
      <c r="T76" s="3"/>
      <c r="U76" s="3"/>
      <c r="V76" s="3"/>
      <c r="W76" s="3"/>
      <c r="X76" s="3"/>
      <c r="Y76" s="3"/>
      <c r="Z76" s="3"/>
      <c r="AA76" s="3"/>
      <c r="AB76" s="4"/>
      <c r="AC76" s="4"/>
      <c r="AD76" s="4"/>
      <c r="AE76" s="4"/>
      <c r="AF76" s="4"/>
      <c r="AG76" s="4"/>
      <c r="AH76" s="4"/>
      <c r="AI76" s="4"/>
    </row>
    <row r="77" spans="1:35" x14ac:dyDescent="0.25">
      <c r="A77" t="s">
        <v>3</v>
      </c>
      <c r="B77" t="s">
        <v>4</v>
      </c>
      <c r="C77" t="s">
        <v>80</v>
      </c>
      <c r="D77" s="1">
        <v>1980</v>
      </c>
      <c r="E77" s="1">
        <v>1635</v>
      </c>
      <c r="F77" s="1">
        <v>1245</v>
      </c>
      <c r="G77" s="1">
        <v>1190</v>
      </c>
      <c r="H77" s="1">
        <v>1055</v>
      </c>
      <c r="I77" s="1">
        <v>955</v>
      </c>
      <c r="J77" s="1">
        <v>1015</v>
      </c>
      <c r="K77" s="1">
        <v>1025</v>
      </c>
      <c r="L77" s="2">
        <v>0.28199999999999997</v>
      </c>
      <c r="M77" s="2">
        <v>0.30299999999999999</v>
      </c>
      <c r="N77" s="2">
        <v>0.32100000000000001</v>
      </c>
      <c r="O77" s="2">
        <v>0.33800000000000002</v>
      </c>
      <c r="P77" s="2">
        <v>0.33800000000000002</v>
      </c>
      <c r="Q77" s="2">
        <v>0.378</v>
      </c>
      <c r="R77" s="2">
        <v>0.41199999999999998</v>
      </c>
      <c r="S77" s="2">
        <v>0.41799999999999998</v>
      </c>
      <c r="T77" s="3"/>
      <c r="U77" s="3"/>
      <c r="V77" s="3"/>
      <c r="W77" s="3"/>
      <c r="X77" s="3"/>
      <c r="Y77" s="3"/>
      <c r="Z77" s="3"/>
      <c r="AA77" s="3"/>
      <c r="AB77" s="4"/>
      <c r="AC77" s="4"/>
      <c r="AD77" s="4"/>
      <c r="AE77" s="4"/>
      <c r="AF77" s="4"/>
      <c r="AG77" s="4"/>
      <c r="AH77" s="4"/>
      <c r="AI77" s="4"/>
    </row>
    <row r="78" spans="1:35" x14ac:dyDescent="0.25">
      <c r="A78" t="s">
        <v>3</v>
      </c>
      <c r="B78" t="s">
        <v>4</v>
      </c>
      <c r="C78" t="s">
        <v>81</v>
      </c>
      <c r="D78" s="1">
        <v>157915</v>
      </c>
      <c r="E78" s="1">
        <v>166720</v>
      </c>
      <c r="F78" s="1">
        <v>169040</v>
      </c>
      <c r="G78" s="1">
        <v>162850</v>
      </c>
      <c r="H78" s="1">
        <v>162105</v>
      </c>
      <c r="I78" s="1">
        <v>164850</v>
      </c>
      <c r="J78" s="1">
        <v>167065</v>
      </c>
      <c r="K78" s="1">
        <v>169400</v>
      </c>
      <c r="L78" s="2">
        <v>0.316</v>
      </c>
      <c r="M78" s="2">
        <v>0.32900000000000001</v>
      </c>
      <c r="N78" s="2">
        <v>0.33600000000000002</v>
      </c>
      <c r="O78" s="2">
        <v>0.33800000000000002</v>
      </c>
      <c r="P78" s="2">
        <v>0.33900000000000002</v>
      </c>
      <c r="Q78" s="2">
        <v>0.35399999999999998</v>
      </c>
      <c r="R78" s="2">
        <v>0.36599999999999999</v>
      </c>
      <c r="S78" s="2">
        <v>0.36699999999999999</v>
      </c>
      <c r="T78" s="3"/>
      <c r="U78" s="3"/>
      <c r="V78" s="3"/>
      <c r="W78" s="3"/>
      <c r="X78" s="3"/>
      <c r="Y78" s="3"/>
      <c r="Z78" s="3"/>
      <c r="AA78" s="3"/>
      <c r="AB78" s="4"/>
      <c r="AC78" s="4"/>
      <c r="AD78" s="4"/>
      <c r="AE78" s="4"/>
      <c r="AF78" s="4"/>
      <c r="AG78" s="4"/>
      <c r="AH78" s="4"/>
      <c r="AI78" s="4"/>
    </row>
    <row r="79" spans="1:35" x14ac:dyDescent="0.25">
      <c r="A79" t="s">
        <v>3</v>
      </c>
      <c r="B79" t="s">
        <v>4</v>
      </c>
      <c r="C79" t="s">
        <v>82</v>
      </c>
      <c r="D79" s="1">
        <v>5010</v>
      </c>
      <c r="E79" s="1">
        <v>5735</v>
      </c>
      <c r="F79" s="1">
        <v>6355</v>
      </c>
      <c r="G79" s="1">
        <v>6860</v>
      </c>
      <c r="H79" s="1">
        <v>7465</v>
      </c>
      <c r="I79" s="1">
        <v>8195</v>
      </c>
      <c r="J79" s="1">
        <v>9050</v>
      </c>
      <c r="K79" s="1">
        <v>9765</v>
      </c>
      <c r="L79" s="2">
        <v>0.372</v>
      </c>
      <c r="M79" s="2">
        <v>0.38400000000000001</v>
      </c>
      <c r="N79" s="2">
        <v>0.39</v>
      </c>
      <c r="O79" s="2">
        <v>0.40500000000000003</v>
      </c>
      <c r="P79" s="2">
        <v>0.41099999999999998</v>
      </c>
      <c r="Q79" s="2">
        <v>0.434</v>
      </c>
      <c r="R79" s="2">
        <v>0.44800000000000001</v>
      </c>
      <c r="S79" s="2">
        <v>0.45</v>
      </c>
      <c r="T79" s="3"/>
      <c r="U79" s="3"/>
      <c r="V79" s="3"/>
      <c r="W79" s="3"/>
      <c r="X79" s="3"/>
      <c r="Y79" s="3"/>
      <c r="Z79" s="3"/>
      <c r="AA79" s="3"/>
      <c r="AB79" s="4"/>
      <c r="AC79" s="4"/>
      <c r="AD79" s="4"/>
      <c r="AE79" s="4"/>
      <c r="AF79" s="4"/>
      <c r="AG79" s="4"/>
      <c r="AH79" s="4"/>
      <c r="AI79" s="4"/>
    </row>
    <row r="80" spans="1:35" x14ac:dyDescent="0.25">
      <c r="A80" t="s">
        <v>3</v>
      </c>
      <c r="B80" t="s">
        <v>4</v>
      </c>
      <c r="C80" t="s">
        <v>83</v>
      </c>
      <c r="D80" s="1">
        <v>20585</v>
      </c>
      <c r="E80" s="1">
        <v>21275</v>
      </c>
      <c r="F80" s="1">
        <v>22455</v>
      </c>
      <c r="G80" s="1">
        <v>23085</v>
      </c>
      <c r="H80" s="1">
        <v>23965</v>
      </c>
      <c r="I80" s="1">
        <v>25475</v>
      </c>
      <c r="J80" s="1">
        <v>27280</v>
      </c>
      <c r="K80" s="1">
        <v>29250</v>
      </c>
      <c r="L80" s="2">
        <v>0.54600000000000004</v>
      </c>
      <c r="M80" s="2">
        <v>0.55100000000000005</v>
      </c>
      <c r="N80" s="2">
        <v>0.55500000000000005</v>
      </c>
      <c r="O80" s="2">
        <v>0.55600000000000005</v>
      </c>
      <c r="P80" s="2">
        <v>0.56299999999999994</v>
      </c>
      <c r="Q80" s="2">
        <v>0.58699999999999997</v>
      </c>
      <c r="R80" s="2">
        <v>0.60799999999999998</v>
      </c>
      <c r="S80" s="2">
        <v>0.624</v>
      </c>
      <c r="T80" s="3"/>
      <c r="U80" s="3"/>
      <c r="V80" s="3"/>
      <c r="W80" s="3"/>
      <c r="X80" s="3"/>
      <c r="Y80" s="3"/>
      <c r="Z80" s="3"/>
      <c r="AA80" s="3"/>
      <c r="AB80" s="4"/>
      <c r="AC80" s="4"/>
      <c r="AD80" s="4"/>
      <c r="AE80" s="4"/>
      <c r="AF80" s="4"/>
      <c r="AG80" s="4"/>
      <c r="AH80" s="4"/>
      <c r="AI80" s="4"/>
    </row>
    <row r="81" spans="1:35" x14ac:dyDescent="0.25">
      <c r="A81" t="s">
        <v>3</v>
      </c>
      <c r="B81" t="s">
        <v>4</v>
      </c>
      <c r="C81" t="s">
        <v>84</v>
      </c>
      <c r="D81" s="1">
        <v>9680</v>
      </c>
      <c r="E81" s="1">
        <v>10375</v>
      </c>
      <c r="F81" s="1">
        <v>10995</v>
      </c>
      <c r="G81" s="1">
        <v>11845</v>
      </c>
      <c r="H81" s="1">
        <v>12365</v>
      </c>
      <c r="I81" s="1">
        <v>13995</v>
      </c>
      <c r="J81" s="1">
        <v>14875</v>
      </c>
      <c r="K81" s="1">
        <v>16120</v>
      </c>
      <c r="L81" s="2">
        <v>0.441</v>
      </c>
      <c r="M81" s="2">
        <v>0.46100000000000002</v>
      </c>
      <c r="N81" s="2">
        <v>0.48199999999999998</v>
      </c>
      <c r="O81" s="2">
        <v>0.501</v>
      </c>
      <c r="P81" s="2">
        <v>0.50900000000000001</v>
      </c>
      <c r="Q81" s="2">
        <v>0.54700000000000004</v>
      </c>
      <c r="R81" s="2">
        <v>0.56699999999999995</v>
      </c>
      <c r="S81" s="2">
        <v>0.58499999999999996</v>
      </c>
      <c r="T81" s="3"/>
      <c r="U81" s="3"/>
      <c r="V81" s="3"/>
      <c r="W81" s="3"/>
      <c r="X81" s="3"/>
      <c r="Y81" s="3"/>
      <c r="Z81" s="3"/>
      <c r="AA81" s="3"/>
      <c r="AB81" s="4"/>
      <c r="AC81" s="4"/>
      <c r="AD81" s="4"/>
      <c r="AE81" s="4"/>
      <c r="AF81" s="4"/>
      <c r="AG81" s="4"/>
      <c r="AH81" s="4"/>
      <c r="AI81" s="4"/>
    </row>
    <row r="82" spans="1:35" x14ac:dyDescent="0.25">
      <c r="A82" t="s">
        <v>3</v>
      </c>
      <c r="B82" t="s">
        <v>4</v>
      </c>
      <c r="C82" t="s">
        <v>85</v>
      </c>
      <c r="D82" s="1">
        <v>1620</v>
      </c>
      <c r="E82" s="1">
        <v>1580</v>
      </c>
      <c r="F82" s="1">
        <v>1680</v>
      </c>
      <c r="G82" s="1">
        <v>1740</v>
      </c>
      <c r="H82" s="1">
        <v>1670</v>
      </c>
      <c r="I82" s="1">
        <v>1795</v>
      </c>
      <c r="J82" s="1">
        <v>1800</v>
      </c>
      <c r="K82" s="1">
        <v>1810</v>
      </c>
      <c r="L82" s="2">
        <v>0.73299999999999998</v>
      </c>
      <c r="M82" s="2">
        <v>0.73299999999999998</v>
      </c>
      <c r="N82" s="2">
        <v>0.74199999999999999</v>
      </c>
      <c r="O82" s="2">
        <v>0.76100000000000001</v>
      </c>
      <c r="P82" s="2">
        <v>0.749</v>
      </c>
      <c r="Q82" s="2">
        <v>0.77900000000000003</v>
      </c>
      <c r="R82" s="2">
        <v>0.77600000000000002</v>
      </c>
      <c r="S82" s="2">
        <v>0.78700000000000003</v>
      </c>
      <c r="T82" s="3"/>
      <c r="U82" s="3"/>
      <c r="V82" s="3"/>
      <c r="W82" s="3"/>
      <c r="X82" s="3"/>
      <c r="Y82" s="3"/>
      <c r="Z82" s="3"/>
      <c r="AA82" s="3"/>
      <c r="AB82" s="4"/>
      <c r="AC82" s="4"/>
      <c r="AD82" s="4"/>
      <c r="AE82" s="4"/>
      <c r="AF82" s="4"/>
      <c r="AG82" s="4"/>
      <c r="AH82" s="4"/>
      <c r="AI82" s="4"/>
    </row>
    <row r="83" spans="1:35" x14ac:dyDescent="0.25">
      <c r="A83" t="s">
        <v>3</v>
      </c>
      <c r="B83" t="s">
        <v>4</v>
      </c>
      <c r="C83" t="s">
        <v>86</v>
      </c>
      <c r="D83" s="1">
        <v>2340</v>
      </c>
      <c r="E83" s="1">
        <v>2490</v>
      </c>
      <c r="F83" s="1">
        <v>2680</v>
      </c>
      <c r="G83" s="1">
        <v>2955</v>
      </c>
      <c r="H83" s="1">
        <v>3295</v>
      </c>
      <c r="I83" s="1">
        <v>3525</v>
      </c>
      <c r="J83" s="1">
        <v>3850</v>
      </c>
      <c r="K83" s="1">
        <v>4140</v>
      </c>
      <c r="L83" s="2">
        <v>0.46200000000000002</v>
      </c>
      <c r="M83" s="2">
        <v>0.46200000000000002</v>
      </c>
      <c r="N83" s="2">
        <v>0.46500000000000002</v>
      </c>
      <c r="O83" s="2">
        <v>0.47799999999999998</v>
      </c>
      <c r="P83" s="2">
        <v>0.49</v>
      </c>
      <c r="Q83" s="2">
        <v>0.51400000000000001</v>
      </c>
      <c r="R83" s="2">
        <v>0.54600000000000004</v>
      </c>
      <c r="S83" s="2">
        <v>0.56599999999999995</v>
      </c>
      <c r="T83" s="3"/>
      <c r="U83" s="3"/>
      <c r="V83" s="3"/>
      <c r="W83" s="3"/>
      <c r="X83" s="3"/>
      <c r="Y83" s="3"/>
      <c r="Z83" s="3"/>
      <c r="AA83" s="3"/>
      <c r="AB83" s="4"/>
      <c r="AC83" s="4"/>
      <c r="AD83" s="4"/>
      <c r="AE83" s="4"/>
      <c r="AF83" s="4"/>
      <c r="AG83" s="4"/>
      <c r="AH83" s="4"/>
      <c r="AI83" s="4"/>
    </row>
    <row r="84" spans="1:35" x14ac:dyDescent="0.25">
      <c r="A84" t="s">
        <v>3</v>
      </c>
      <c r="B84" t="s">
        <v>4</v>
      </c>
      <c r="C84" t="s">
        <v>87</v>
      </c>
      <c r="D84" s="1">
        <v>4545</v>
      </c>
      <c r="E84" s="1">
        <v>3630</v>
      </c>
      <c r="F84" s="1">
        <v>2935</v>
      </c>
      <c r="G84" s="1">
        <v>2705</v>
      </c>
      <c r="H84" s="1">
        <v>2560</v>
      </c>
      <c r="I84" s="1">
        <v>2230</v>
      </c>
      <c r="J84" s="1">
        <v>2285</v>
      </c>
      <c r="K84" s="1">
        <v>2340</v>
      </c>
      <c r="L84" s="2">
        <v>0.3</v>
      </c>
      <c r="M84" s="2">
        <v>0.311</v>
      </c>
      <c r="N84" s="2">
        <v>0.33400000000000002</v>
      </c>
      <c r="O84" s="2">
        <v>0.35699999999999998</v>
      </c>
      <c r="P84" s="2">
        <v>0.35599999999999998</v>
      </c>
      <c r="Q84" s="2">
        <v>0.38500000000000001</v>
      </c>
      <c r="R84" s="2">
        <v>0.41799999999999998</v>
      </c>
      <c r="S84" s="2">
        <v>0.42699999999999999</v>
      </c>
      <c r="T84" s="3"/>
      <c r="U84" s="3"/>
      <c r="V84" s="3"/>
      <c r="W84" s="3"/>
      <c r="X84" s="3"/>
      <c r="Y84" s="3"/>
      <c r="Z84" s="3"/>
      <c r="AA84" s="3"/>
      <c r="AB84" s="4"/>
      <c r="AC84" s="4"/>
      <c r="AD84" s="4"/>
      <c r="AE84" s="4"/>
      <c r="AF84" s="4"/>
      <c r="AG84" s="4"/>
      <c r="AH84" s="4"/>
      <c r="AI84" s="4"/>
    </row>
    <row r="85" spans="1:35" x14ac:dyDescent="0.25">
      <c r="A85" t="s">
        <v>3</v>
      </c>
      <c r="B85" t="s">
        <v>4</v>
      </c>
      <c r="C85" t="s">
        <v>88</v>
      </c>
      <c r="D85" s="1">
        <v>8180</v>
      </c>
      <c r="E85" s="1">
        <v>8635</v>
      </c>
      <c r="F85" s="1">
        <v>8480</v>
      </c>
      <c r="G85" s="1">
        <v>8920</v>
      </c>
      <c r="H85" s="1">
        <v>9600</v>
      </c>
      <c r="I85" s="1">
        <v>10460</v>
      </c>
      <c r="J85" s="1">
        <v>11385</v>
      </c>
      <c r="K85" s="1">
        <v>12475</v>
      </c>
      <c r="L85" s="2">
        <v>0.21</v>
      </c>
      <c r="M85" s="2">
        <v>0.22500000000000001</v>
      </c>
      <c r="N85" s="2">
        <v>0.22900000000000001</v>
      </c>
      <c r="O85" s="2">
        <v>0.24299999999999999</v>
      </c>
      <c r="P85" s="2">
        <v>0.252</v>
      </c>
      <c r="Q85" s="2">
        <v>0.26800000000000002</v>
      </c>
      <c r="R85" s="2">
        <v>0.28599999999999998</v>
      </c>
      <c r="S85" s="2">
        <v>0.29699999999999999</v>
      </c>
      <c r="T85" s="3"/>
      <c r="U85" s="3"/>
      <c r="V85" s="3"/>
      <c r="W85" s="3"/>
      <c r="X85" s="3"/>
      <c r="Y85" s="3"/>
      <c r="Z85" s="3"/>
      <c r="AA85" s="3"/>
      <c r="AB85" s="4"/>
      <c r="AC85" s="4"/>
      <c r="AD85" s="4"/>
      <c r="AE85" s="4"/>
      <c r="AF85" s="4"/>
      <c r="AG85" s="4"/>
      <c r="AH85" s="4"/>
      <c r="AI85" s="4"/>
    </row>
    <row r="86" spans="1:35" x14ac:dyDescent="0.25">
      <c r="A86" t="s">
        <v>3</v>
      </c>
      <c r="B86" t="s">
        <v>4</v>
      </c>
      <c r="C86" t="s">
        <v>89</v>
      </c>
      <c r="D86" s="1">
        <v>102430</v>
      </c>
      <c r="E86" s="1">
        <v>107040</v>
      </c>
      <c r="F86" s="1">
        <v>108740</v>
      </c>
      <c r="G86" s="1">
        <v>106410</v>
      </c>
      <c r="H86" s="1">
        <v>106570</v>
      </c>
      <c r="I86" s="1">
        <v>109635</v>
      </c>
      <c r="J86" s="1">
        <v>111830</v>
      </c>
      <c r="K86" s="1">
        <v>115955</v>
      </c>
      <c r="L86" s="2">
        <v>0.40400000000000003</v>
      </c>
      <c r="M86" s="2">
        <v>0.41499999999999998</v>
      </c>
      <c r="N86" s="2">
        <v>0.42299999999999999</v>
      </c>
      <c r="O86" s="2">
        <v>0.42899999999999999</v>
      </c>
      <c r="P86" s="2">
        <v>0.433</v>
      </c>
      <c r="Q86" s="2">
        <v>0.45800000000000002</v>
      </c>
      <c r="R86" s="2">
        <v>0.47499999999999998</v>
      </c>
      <c r="S86" s="2">
        <v>0.48499999999999999</v>
      </c>
      <c r="T86" s="3"/>
      <c r="U86" s="3"/>
      <c r="V86" s="3"/>
      <c r="W86" s="3"/>
      <c r="X86" s="3"/>
      <c r="Y86" s="3"/>
      <c r="Z86" s="3"/>
      <c r="AA86" s="3"/>
      <c r="AB86" s="4"/>
      <c r="AC86" s="4"/>
      <c r="AD86" s="4"/>
      <c r="AE86" s="4"/>
      <c r="AF86" s="4"/>
      <c r="AG86" s="4"/>
      <c r="AH86" s="4"/>
      <c r="AI86" s="4"/>
    </row>
    <row r="87" spans="1:35" x14ac:dyDescent="0.25">
      <c r="A87" t="s">
        <v>3</v>
      </c>
      <c r="B87" t="s">
        <v>4</v>
      </c>
      <c r="C87" t="s">
        <v>90</v>
      </c>
      <c r="D87" s="1">
        <v>6485</v>
      </c>
      <c r="E87" s="1">
        <v>6680</v>
      </c>
      <c r="F87" s="1">
        <v>6785</v>
      </c>
      <c r="G87" s="1">
        <v>7005</v>
      </c>
      <c r="H87" s="1">
        <v>7730</v>
      </c>
      <c r="I87" s="1">
        <v>8280</v>
      </c>
      <c r="J87" s="1">
        <v>8780</v>
      </c>
      <c r="K87" s="1">
        <v>9425</v>
      </c>
      <c r="L87" s="2">
        <v>0.16200000000000001</v>
      </c>
      <c r="M87" s="2">
        <v>0.17100000000000001</v>
      </c>
      <c r="N87" s="2">
        <v>0.17699999999999999</v>
      </c>
      <c r="O87" s="2">
        <v>0.185</v>
      </c>
      <c r="P87" s="2">
        <v>0.19500000000000001</v>
      </c>
      <c r="Q87" s="2">
        <v>0.20399999999999999</v>
      </c>
      <c r="R87" s="2">
        <v>0.216</v>
      </c>
      <c r="S87" s="2">
        <v>0.217</v>
      </c>
      <c r="T87" s="3"/>
      <c r="U87" s="3"/>
      <c r="V87" s="3"/>
      <c r="W87" s="3"/>
      <c r="X87" s="3"/>
      <c r="Y87" s="3"/>
      <c r="Z87" s="3"/>
      <c r="AA87" s="3"/>
      <c r="AB87" s="4"/>
      <c r="AC87" s="4"/>
      <c r="AD87" s="4"/>
      <c r="AE87" s="4"/>
      <c r="AF87" s="4"/>
      <c r="AG87" s="4"/>
      <c r="AH87" s="4"/>
      <c r="AI87" s="4"/>
    </row>
    <row r="88" spans="1:35" x14ac:dyDescent="0.25">
      <c r="A88" t="s">
        <v>3</v>
      </c>
      <c r="B88" t="s">
        <v>4</v>
      </c>
      <c r="C88" t="s">
        <v>91</v>
      </c>
      <c r="D88" s="1">
        <v>84595</v>
      </c>
      <c r="E88" s="1">
        <v>89450</v>
      </c>
      <c r="F88" s="1">
        <v>92140</v>
      </c>
      <c r="G88" s="1">
        <v>89705</v>
      </c>
      <c r="H88" s="1">
        <v>89520</v>
      </c>
      <c r="I88" s="1">
        <v>91685</v>
      </c>
      <c r="J88" s="1">
        <v>94215</v>
      </c>
      <c r="K88" s="1">
        <v>94975</v>
      </c>
      <c r="L88" s="2">
        <v>0.32100000000000001</v>
      </c>
      <c r="M88" s="2">
        <v>0.33500000000000002</v>
      </c>
      <c r="N88" s="2">
        <v>0.34399999999999997</v>
      </c>
      <c r="O88" s="2">
        <v>0.34799999999999998</v>
      </c>
      <c r="P88" s="2">
        <v>0.35</v>
      </c>
      <c r="Q88" s="2">
        <v>0.36799999999999999</v>
      </c>
      <c r="R88" s="2">
        <v>0.38200000000000001</v>
      </c>
      <c r="S88" s="2">
        <v>0.38200000000000001</v>
      </c>
      <c r="T88" s="3"/>
      <c r="U88" s="3"/>
      <c r="V88" s="3"/>
      <c r="W88" s="3"/>
      <c r="X88" s="3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</row>
    <row r="89" spans="1:35" x14ac:dyDescent="0.25">
      <c r="A89" t="s">
        <v>3</v>
      </c>
      <c r="B89" t="s">
        <v>4</v>
      </c>
      <c r="C89" t="s">
        <v>92</v>
      </c>
      <c r="D89" s="1">
        <v>3390</v>
      </c>
      <c r="E89" s="1">
        <v>3715</v>
      </c>
      <c r="F89" s="1">
        <v>3565</v>
      </c>
      <c r="G89" s="1">
        <v>3625</v>
      </c>
      <c r="H89" s="1">
        <v>4005</v>
      </c>
      <c r="I89" s="1">
        <v>4420</v>
      </c>
      <c r="J89" s="1">
        <v>4910</v>
      </c>
      <c r="K89" s="1">
        <v>5415</v>
      </c>
      <c r="L89" s="2">
        <v>0.125</v>
      </c>
      <c r="M89" s="2">
        <v>0.13900000000000001</v>
      </c>
      <c r="N89" s="2">
        <v>0.13900000000000001</v>
      </c>
      <c r="O89" s="2">
        <v>0.14499999999999999</v>
      </c>
      <c r="P89" s="2">
        <v>0.154</v>
      </c>
      <c r="Q89" s="2">
        <v>0.16700000000000001</v>
      </c>
      <c r="R89" s="2">
        <v>0.18099999999999999</v>
      </c>
      <c r="S89" s="2">
        <v>0.188</v>
      </c>
      <c r="T89" s="3"/>
      <c r="U89" s="3"/>
      <c r="V89" s="3"/>
      <c r="W89" s="3"/>
      <c r="X89" s="3"/>
      <c r="Y89" s="3"/>
      <c r="Z89" s="3"/>
      <c r="AA89" s="3"/>
      <c r="AB89" s="4"/>
      <c r="AC89" s="4"/>
      <c r="AD89" s="4"/>
      <c r="AE89" s="4"/>
      <c r="AF89" s="4"/>
      <c r="AG89" s="4"/>
      <c r="AH89" s="4"/>
      <c r="AI89" s="4"/>
    </row>
    <row r="90" spans="1:35" x14ac:dyDescent="0.25">
      <c r="A90" t="s">
        <v>3</v>
      </c>
      <c r="B90" t="s">
        <v>4</v>
      </c>
      <c r="C90" t="s">
        <v>93</v>
      </c>
      <c r="D90" s="1">
        <v>83485</v>
      </c>
      <c r="E90" s="1">
        <v>87455</v>
      </c>
      <c r="F90" s="1">
        <v>88245</v>
      </c>
      <c r="G90" s="1">
        <v>85110</v>
      </c>
      <c r="H90" s="1">
        <v>84575</v>
      </c>
      <c r="I90" s="1">
        <v>85935</v>
      </c>
      <c r="J90" s="1">
        <v>86515</v>
      </c>
      <c r="K90" s="1">
        <v>88535</v>
      </c>
      <c r="L90" s="2">
        <v>0.38200000000000001</v>
      </c>
      <c r="M90" s="2">
        <v>0.39200000000000002</v>
      </c>
      <c r="N90" s="2">
        <v>0.39900000000000002</v>
      </c>
      <c r="O90" s="2">
        <v>0.40300000000000002</v>
      </c>
      <c r="P90" s="2">
        <v>0.40600000000000003</v>
      </c>
      <c r="Q90" s="2">
        <v>0.42599999999999999</v>
      </c>
      <c r="R90" s="2">
        <v>0.441</v>
      </c>
      <c r="S90" s="2">
        <v>0.44800000000000001</v>
      </c>
      <c r="T90" s="3"/>
      <c r="U90" s="3"/>
      <c r="V90" s="3"/>
      <c r="W90" s="3"/>
      <c r="X90" s="3"/>
      <c r="Y90" s="3"/>
      <c r="Z90" s="3"/>
      <c r="AA90" s="3"/>
      <c r="AB90" s="4"/>
      <c r="AC90" s="4"/>
      <c r="AD90" s="4"/>
      <c r="AE90" s="4"/>
      <c r="AF90" s="4"/>
      <c r="AG90" s="4"/>
      <c r="AH90" s="4"/>
      <c r="AI90" s="4"/>
    </row>
    <row r="91" spans="1:35" x14ac:dyDescent="0.25">
      <c r="A91" t="s">
        <v>3</v>
      </c>
      <c r="B91" t="s">
        <v>4</v>
      </c>
      <c r="C91" t="s">
        <v>94</v>
      </c>
      <c r="D91" s="1">
        <v>2615</v>
      </c>
      <c r="E91" s="1">
        <v>2770</v>
      </c>
      <c r="F91" s="1">
        <v>2715</v>
      </c>
      <c r="G91" s="1">
        <v>2825</v>
      </c>
      <c r="H91" s="1">
        <v>3105</v>
      </c>
      <c r="I91" s="1">
        <v>3425</v>
      </c>
      <c r="J91" s="1">
        <v>3625</v>
      </c>
      <c r="K91" s="1">
        <v>3935</v>
      </c>
      <c r="L91" s="2">
        <v>9.5000000000000001E-2</v>
      </c>
      <c r="M91" s="2">
        <v>0.10199999999999999</v>
      </c>
      <c r="N91" s="2">
        <v>0.10199999999999999</v>
      </c>
      <c r="O91" s="2">
        <v>0.109</v>
      </c>
      <c r="P91" s="2">
        <v>0.11600000000000001</v>
      </c>
      <c r="Q91" s="2">
        <v>0.123</v>
      </c>
      <c r="R91" s="2">
        <v>0.13</v>
      </c>
      <c r="S91" s="2">
        <v>0.13200000000000001</v>
      </c>
      <c r="T91" s="3"/>
      <c r="U91" s="3"/>
      <c r="V91" s="3"/>
      <c r="W91" s="3"/>
      <c r="X91" s="3"/>
      <c r="Y91" s="3"/>
      <c r="Z91" s="3"/>
      <c r="AA91" s="3"/>
      <c r="AB91" s="4"/>
      <c r="AC91" s="4"/>
      <c r="AD91" s="4"/>
      <c r="AE91" s="4"/>
      <c r="AF91" s="4"/>
      <c r="AG91" s="4"/>
      <c r="AH91" s="4"/>
      <c r="AI91" s="4"/>
    </row>
    <row r="92" spans="1:35" x14ac:dyDescent="0.25">
      <c r="A92" t="s">
        <v>3</v>
      </c>
      <c r="B92" t="s">
        <v>4</v>
      </c>
      <c r="C92" t="s">
        <v>95</v>
      </c>
      <c r="D92" s="1">
        <v>68425</v>
      </c>
      <c r="E92" s="1">
        <v>72775</v>
      </c>
      <c r="F92" s="1">
        <v>74515</v>
      </c>
      <c r="G92" s="1">
        <v>71290</v>
      </c>
      <c r="H92" s="1">
        <v>70420</v>
      </c>
      <c r="I92" s="1">
        <v>71070</v>
      </c>
      <c r="J92" s="1">
        <v>72015</v>
      </c>
      <c r="K92" s="1">
        <v>71520</v>
      </c>
      <c r="L92" s="2">
        <v>0.30199999999999999</v>
      </c>
      <c r="M92" s="2">
        <v>0.316</v>
      </c>
      <c r="N92" s="2">
        <v>0.32300000000000001</v>
      </c>
      <c r="O92" s="2">
        <v>0.32500000000000001</v>
      </c>
      <c r="P92" s="2">
        <v>0.32400000000000001</v>
      </c>
      <c r="Q92" s="2">
        <v>0.34</v>
      </c>
      <c r="R92" s="2">
        <v>0.35099999999999998</v>
      </c>
      <c r="S92" s="2">
        <v>0.34799999999999998</v>
      </c>
      <c r="T92" s="3"/>
      <c r="U92" s="3"/>
      <c r="V92" s="3"/>
      <c r="W92" s="3"/>
      <c r="X92" s="3"/>
      <c r="Y92" s="3"/>
      <c r="Z92" s="3"/>
      <c r="AA92" s="3"/>
      <c r="AB92" s="4"/>
      <c r="AC92" s="4"/>
      <c r="AD92" s="4"/>
      <c r="AE92" s="4"/>
      <c r="AF92" s="4"/>
      <c r="AG92" s="4"/>
      <c r="AH92" s="4"/>
      <c r="AI92" s="4"/>
    </row>
    <row r="93" spans="1:35" x14ac:dyDescent="0.25">
      <c r="A93" t="s">
        <v>3</v>
      </c>
      <c r="B93" t="s">
        <v>4</v>
      </c>
      <c r="C93" t="s">
        <v>96</v>
      </c>
      <c r="D93" s="1">
        <v>335</v>
      </c>
      <c r="E93" s="1">
        <v>425</v>
      </c>
      <c r="F93" s="1">
        <v>440</v>
      </c>
      <c r="G93" s="1">
        <v>475</v>
      </c>
      <c r="H93" s="1">
        <v>530</v>
      </c>
      <c r="I93" s="1">
        <v>615</v>
      </c>
      <c r="J93" s="1">
        <v>695</v>
      </c>
      <c r="K93" s="1">
        <v>785</v>
      </c>
      <c r="L93" s="2">
        <v>0.22700000000000001</v>
      </c>
      <c r="M93" s="2">
        <v>0.26300000000000001</v>
      </c>
      <c r="N93" s="2">
        <v>0.26800000000000002</v>
      </c>
      <c r="O93" s="2">
        <v>0.28199999999999997</v>
      </c>
      <c r="P93" s="2">
        <v>0.29599999999999999</v>
      </c>
      <c r="Q93" s="2">
        <v>0.32</v>
      </c>
      <c r="R93" s="2">
        <v>0.33400000000000002</v>
      </c>
      <c r="S93" s="2">
        <v>0.34399999999999997</v>
      </c>
      <c r="T93" s="3"/>
      <c r="U93" s="3"/>
      <c r="V93" s="3"/>
      <c r="W93" s="3"/>
      <c r="X93" s="3"/>
      <c r="Y93" s="3"/>
      <c r="Z93" s="3"/>
      <c r="AA93" s="3"/>
      <c r="AB93" s="4"/>
      <c r="AC93" s="4"/>
      <c r="AD93" s="4"/>
      <c r="AE93" s="4"/>
      <c r="AF93" s="4"/>
      <c r="AG93" s="4"/>
      <c r="AH93" s="4"/>
      <c r="AI93" s="4"/>
    </row>
    <row r="94" spans="1:35" x14ac:dyDescent="0.25">
      <c r="A94" t="s">
        <v>3</v>
      </c>
      <c r="B94" t="s">
        <v>4</v>
      </c>
      <c r="C94" t="s">
        <v>97</v>
      </c>
      <c r="D94" s="1">
        <v>2515</v>
      </c>
      <c r="E94" s="1">
        <v>2865</v>
      </c>
      <c r="F94" s="1">
        <v>3045</v>
      </c>
      <c r="G94" s="1">
        <v>3245</v>
      </c>
      <c r="H94" s="1">
        <v>3595</v>
      </c>
      <c r="I94" s="1">
        <v>3965</v>
      </c>
      <c r="J94" s="1">
        <v>4310</v>
      </c>
      <c r="K94" s="1">
        <v>4720</v>
      </c>
      <c r="L94" s="2">
        <v>0.46600000000000003</v>
      </c>
      <c r="M94" s="2">
        <v>0.48099999999999998</v>
      </c>
      <c r="N94" s="2">
        <v>0.46899999999999997</v>
      </c>
      <c r="O94" s="2">
        <v>0.47599999999999998</v>
      </c>
      <c r="P94" s="2">
        <v>0.497</v>
      </c>
      <c r="Q94" s="2">
        <v>0.52900000000000003</v>
      </c>
      <c r="R94" s="2">
        <v>0.54100000000000004</v>
      </c>
      <c r="S94" s="2">
        <v>0.54900000000000004</v>
      </c>
      <c r="T94" s="3"/>
      <c r="U94" s="3"/>
      <c r="V94" s="3"/>
      <c r="W94" s="3"/>
      <c r="X94" s="3"/>
      <c r="Y94" s="3"/>
      <c r="Z94" s="3"/>
      <c r="AA94" s="3"/>
      <c r="AB94" s="4"/>
      <c r="AC94" s="4"/>
      <c r="AD94" s="4"/>
      <c r="AE94" s="4"/>
      <c r="AF94" s="4"/>
      <c r="AG94" s="4"/>
      <c r="AH94" s="4"/>
      <c r="AI94" s="4"/>
    </row>
    <row r="95" spans="1:35" x14ac:dyDescent="0.25">
      <c r="A95" t="s">
        <v>3</v>
      </c>
      <c r="B95" t="s">
        <v>4</v>
      </c>
      <c r="C95" t="s">
        <v>98</v>
      </c>
      <c r="D95" s="1">
        <v>240</v>
      </c>
      <c r="E95" s="1">
        <v>275</v>
      </c>
      <c r="F95" s="1">
        <v>320</v>
      </c>
      <c r="G95" s="1">
        <v>335</v>
      </c>
      <c r="H95" s="1">
        <v>390</v>
      </c>
      <c r="I95" s="1">
        <v>410</v>
      </c>
      <c r="J95" s="1">
        <v>515</v>
      </c>
      <c r="K95" s="1">
        <v>555</v>
      </c>
      <c r="L95" s="2">
        <v>0.17399999999999999</v>
      </c>
      <c r="M95" s="2">
        <v>0.17899999999999999</v>
      </c>
      <c r="N95" s="2">
        <v>0.20799999999999999</v>
      </c>
      <c r="O95" s="2">
        <v>0.20599999999999999</v>
      </c>
      <c r="P95" s="2">
        <v>0.21299999999999999</v>
      </c>
      <c r="Q95" s="2">
        <v>0.219</v>
      </c>
      <c r="R95" s="2">
        <v>0.24299999999999999</v>
      </c>
      <c r="S95" s="2">
        <v>0.24099999999999999</v>
      </c>
      <c r="T95" s="3"/>
      <c r="U95" s="3"/>
      <c r="V95" s="3"/>
      <c r="W95" s="3"/>
      <c r="X95" s="3"/>
      <c r="Y95" s="3"/>
      <c r="Z95" s="3"/>
      <c r="AA95" s="3"/>
      <c r="AB95" s="4"/>
      <c r="AC95" s="4"/>
      <c r="AD95" s="4"/>
      <c r="AE95" s="4"/>
      <c r="AF95" s="4"/>
      <c r="AG95" s="4"/>
      <c r="AH95" s="4"/>
      <c r="AI95" s="4"/>
    </row>
    <row r="96" spans="1:35" x14ac:dyDescent="0.25">
      <c r="A96" t="s">
        <v>3</v>
      </c>
      <c r="B96" t="s">
        <v>4</v>
      </c>
      <c r="C96" t="s">
        <v>99</v>
      </c>
      <c r="D96" s="1">
        <v>1910</v>
      </c>
      <c r="E96" s="1">
        <v>2175</v>
      </c>
      <c r="F96" s="1">
        <v>2550</v>
      </c>
      <c r="G96" s="1">
        <v>2805</v>
      </c>
      <c r="H96" s="1">
        <v>2950</v>
      </c>
      <c r="I96" s="1">
        <v>3205</v>
      </c>
      <c r="J96" s="1">
        <v>3530</v>
      </c>
      <c r="K96" s="1">
        <v>3705</v>
      </c>
      <c r="L96" s="2">
        <v>0.37</v>
      </c>
      <c r="M96" s="2">
        <v>0.372</v>
      </c>
      <c r="N96" s="2">
        <v>0.38400000000000001</v>
      </c>
      <c r="O96" s="2">
        <v>0.41299999999999998</v>
      </c>
      <c r="P96" s="2">
        <v>0.40500000000000003</v>
      </c>
      <c r="Q96" s="2">
        <v>0.42199999999999999</v>
      </c>
      <c r="R96" s="2">
        <v>0.439</v>
      </c>
      <c r="S96" s="2">
        <v>0.436</v>
      </c>
      <c r="T96" s="3"/>
      <c r="U96" s="3"/>
      <c r="V96" s="3"/>
      <c r="W96" s="3"/>
      <c r="X96" s="3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</row>
    <row r="97" spans="1:35" x14ac:dyDescent="0.25">
      <c r="A97" t="s">
        <v>3</v>
      </c>
      <c r="B97" t="s">
        <v>4</v>
      </c>
      <c r="C97" t="s">
        <v>100</v>
      </c>
      <c r="D97" s="1">
        <v>2395</v>
      </c>
      <c r="E97" s="1">
        <v>2385</v>
      </c>
      <c r="F97" s="1">
        <v>2305</v>
      </c>
      <c r="G97" s="1">
        <v>2390</v>
      </c>
      <c r="H97" s="1">
        <v>2465</v>
      </c>
      <c r="I97" s="1">
        <v>2555</v>
      </c>
      <c r="J97" s="1">
        <v>2725</v>
      </c>
      <c r="K97" s="1">
        <v>2905</v>
      </c>
      <c r="L97" s="2">
        <v>0.46500000000000002</v>
      </c>
      <c r="M97" s="2">
        <v>0.47099999999999997</v>
      </c>
      <c r="N97" s="2">
        <v>0.47299999999999998</v>
      </c>
      <c r="O97" s="2">
        <v>0.48</v>
      </c>
      <c r="P97" s="2">
        <v>0.48799999999999999</v>
      </c>
      <c r="Q97" s="2">
        <v>0.50600000000000001</v>
      </c>
      <c r="R97" s="2">
        <v>0.54</v>
      </c>
      <c r="S97" s="2">
        <v>0.56299999999999994</v>
      </c>
      <c r="T97" s="3"/>
      <c r="U97" s="3"/>
      <c r="V97" s="3"/>
      <c r="W97" s="3"/>
      <c r="X97" s="3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</row>
    <row r="98" spans="1:35" x14ac:dyDescent="0.25">
      <c r="A98" t="s">
        <v>3</v>
      </c>
      <c r="B98" t="s">
        <v>4</v>
      </c>
      <c r="C98" t="s">
        <v>101</v>
      </c>
      <c r="D98" s="1">
        <v>8345</v>
      </c>
      <c r="E98" s="1">
        <v>8880</v>
      </c>
      <c r="F98" s="1">
        <v>9420</v>
      </c>
      <c r="G98" s="1">
        <v>9840</v>
      </c>
      <c r="H98" s="1">
        <v>9910</v>
      </c>
      <c r="I98" s="1">
        <v>10675</v>
      </c>
      <c r="J98" s="1">
        <v>11525</v>
      </c>
      <c r="K98" s="1">
        <v>12545</v>
      </c>
      <c r="L98" s="2">
        <v>0.64200000000000002</v>
      </c>
      <c r="M98" s="2">
        <v>0.64800000000000002</v>
      </c>
      <c r="N98" s="2">
        <v>0.64500000000000002</v>
      </c>
      <c r="O98" s="2">
        <v>0.64700000000000002</v>
      </c>
      <c r="P98" s="2">
        <v>0.64300000000000002</v>
      </c>
      <c r="Q98" s="2">
        <v>0.67600000000000005</v>
      </c>
      <c r="R98" s="2">
        <v>0.69599999999999995</v>
      </c>
      <c r="S98" s="2">
        <v>0.70799999999999996</v>
      </c>
      <c r="T98" s="3"/>
      <c r="U98" s="3"/>
      <c r="V98" s="3"/>
      <c r="W98" s="3"/>
      <c r="X98" s="3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</row>
    <row r="99" spans="1:35" x14ac:dyDescent="0.25">
      <c r="A99" t="s">
        <v>3</v>
      </c>
      <c r="B99" t="s">
        <v>4</v>
      </c>
      <c r="C99" t="s">
        <v>102</v>
      </c>
      <c r="D99" s="1">
        <v>2085</v>
      </c>
      <c r="E99" s="1">
        <v>2035</v>
      </c>
      <c r="F99" s="1">
        <v>2045</v>
      </c>
      <c r="G99" s="1">
        <v>1980</v>
      </c>
      <c r="H99" s="1">
        <v>2215</v>
      </c>
      <c r="I99" s="1">
        <v>2220</v>
      </c>
      <c r="J99" s="1">
        <v>2255</v>
      </c>
      <c r="K99" s="1">
        <v>2420</v>
      </c>
      <c r="L99" s="2">
        <v>0.376</v>
      </c>
      <c r="M99" s="2">
        <v>0.38200000000000001</v>
      </c>
      <c r="N99" s="2">
        <v>0.39200000000000002</v>
      </c>
      <c r="O99" s="2">
        <v>0.38200000000000001</v>
      </c>
      <c r="P99" s="2">
        <v>0.40699999999999997</v>
      </c>
      <c r="Q99" s="2">
        <v>0.41399999999999998</v>
      </c>
      <c r="R99" s="2">
        <v>0.443</v>
      </c>
      <c r="S99" s="2">
        <v>0.45500000000000002</v>
      </c>
      <c r="T99" s="3"/>
      <c r="U99" s="3"/>
      <c r="V99" s="3"/>
      <c r="W99" s="3"/>
      <c r="X99" s="3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</row>
    <row r="100" spans="1:35" x14ac:dyDescent="0.25">
      <c r="A100" t="s">
        <v>3</v>
      </c>
      <c r="B100" t="s">
        <v>4</v>
      </c>
      <c r="C100" t="s">
        <v>103</v>
      </c>
      <c r="D100" s="1">
        <v>7755</v>
      </c>
      <c r="E100" s="1">
        <v>7975</v>
      </c>
      <c r="F100" s="1">
        <v>8680</v>
      </c>
      <c r="G100" s="1">
        <v>8875</v>
      </c>
      <c r="H100" s="1">
        <v>9375</v>
      </c>
      <c r="I100" s="1">
        <v>10025</v>
      </c>
      <c r="J100" s="1">
        <v>10775</v>
      </c>
      <c r="K100" s="1">
        <v>11385</v>
      </c>
      <c r="L100" s="2">
        <v>0.55400000000000005</v>
      </c>
      <c r="M100" s="2">
        <v>0.54900000000000004</v>
      </c>
      <c r="N100" s="2">
        <v>0.55100000000000005</v>
      </c>
      <c r="O100" s="2">
        <v>0.54900000000000004</v>
      </c>
      <c r="P100" s="2">
        <v>0.56200000000000006</v>
      </c>
      <c r="Q100" s="2">
        <v>0.58299999999999996</v>
      </c>
      <c r="R100" s="2">
        <v>0.59399999999999997</v>
      </c>
      <c r="S100" s="2">
        <v>0.60899999999999999</v>
      </c>
      <c r="T100" s="3"/>
      <c r="U100" s="3"/>
      <c r="V100" s="3"/>
      <c r="W100" s="3"/>
      <c r="X100" s="3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25">
      <c r="A101" t="s">
        <v>3</v>
      </c>
      <c r="B101" t="s">
        <v>4</v>
      </c>
      <c r="C101" t="s">
        <v>104</v>
      </c>
      <c r="D101" s="1">
        <v>1455</v>
      </c>
      <c r="E101" s="1">
        <v>1490</v>
      </c>
      <c r="F101" s="1">
        <v>1520</v>
      </c>
      <c r="G101" s="1">
        <v>1715</v>
      </c>
      <c r="H101" s="1">
        <v>1900</v>
      </c>
      <c r="I101" s="1">
        <v>2120</v>
      </c>
      <c r="J101" s="1">
        <v>2295</v>
      </c>
      <c r="K101" s="1">
        <v>2510</v>
      </c>
      <c r="L101" s="2">
        <v>0.42899999999999999</v>
      </c>
      <c r="M101" s="2">
        <v>0.44600000000000001</v>
      </c>
      <c r="N101" s="2">
        <v>0.45600000000000002</v>
      </c>
      <c r="O101" s="2">
        <v>0.48499999999999999</v>
      </c>
      <c r="P101" s="2">
        <v>0.51100000000000001</v>
      </c>
      <c r="Q101" s="2">
        <v>0.53</v>
      </c>
      <c r="R101" s="2">
        <v>0.56100000000000005</v>
      </c>
      <c r="S101" s="2">
        <v>0.59399999999999997</v>
      </c>
      <c r="T101" s="3"/>
      <c r="U101" s="3"/>
      <c r="V101" s="3"/>
      <c r="W101" s="3"/>
      <c r="X101" s="3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25">
      <c r="A102" t="s">
        <v>3</v>
      </c>
      <c r="B102" t="s">
        <v>4</v>
      </c>
      <c r="C102" t="s">
        <v>105</v>
      </c>
      <c r="D102" s="1">
        <v>4170</v>
      </c>
      <c r="E102" s="1">
        <v>4480</v>
      </c>
      <c r="F102" s="1">
        <v>4825</v>
      </c>
      <c r="G102" s="1">
        <v>5100</v>
      </c>
      <c r="H102" s="1">
        <v>5245</v>
      </c>
      <c r="I102" s="1">
        <v>5915</v>
      </c>
      <c r="J102" s="1">
        <v>6055</v>
      </c>
      <c r="K102" s="1">
        <v>6700</v>
      </c>
      <c r="L102" s="2">
        <v>0.54600000000000004</v>
      </c>
      <c r="M102" s="2">
        <v>0.56000000000000005</v>
      </c>
      <c r="N102" s="2">
        <v>0.58399999999999996</v>
      </c>
      <c r="O102" s="2">
        <v>0.59799999999999998</v>
      </c>
      <c r="P102" s="2">
        <v>0.61099999999999999</v>
      </c>
      <c r="Q102" s="2">
        <v>0.65800000000000003</v>
      </c>
      <c r="R102" s="2">
        <v>0.67200000000000004</v>
      </c>
      <c r="S102" s="2">
        <v>0.69499999999999995</v>
      </c>
      <c r="T102" s="3"/>
      <c r="U102" s="3"/>
      <c r="V102" s="3"/>
      <c r="W102" s="3"/>
      <c r="X102" s="3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5">
      <c r="A103" t="s">
        <v>3</v>
      </c>
      <c r="B103" t="s">
        <v>4</v>
      </c>
      <c r="C103" t="s">
        <v>106</v>
      </c>
      <c r="D103" s="1">
        <v>1020</v>
      </c>
      <c r="E103" s="1">
        <v>1055</v>
      </c>
      <c r="F103" s="1">
        <v>1125</v>
      </c>
      <c r="G103" s="1">
        <v>1240</v>
      </c>
      <c r="H103" s="1">
        <v>1375</v>
      </c>
      <c r="I103" s="1">
        <v>1570</v>
      </c>
      <c r="J103" s="1">
        <v>1700</v>
      </c>
      <c r="K103" s="1">
        <v>1805</v>
      </c>
      <c r="L103" s="2">
        <v>0.29899999999999999</v>
      </c>
      <c r="M103" s="2">
        <v>0.32500000000000001</v>
      </c>
      <c r="N103" s="2">
        <v>0.35</v>
      </c>
      <c r="O103" s="2">
        <v>0.36599999999999999</v>
      </c>
      <c r="P103" s="2">
        <v>0.37</v>
      </c>
      <c r="Q103" s="2">
        <v>0.40400000000000003</v>
      </c>
      <c r="R103" s="2">
        <v>0.42899999999999999</v>
      </c>
      <c r="S103" s="2">
        <v>0.42799999999999999</v>
      </c>
      <c r="T103" s="3"/>
      <c r="U103" s="3"/>
      <c r="V103" s="3"/>
      <c r="W103" s="3"/>
      <c r="X103" s="3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25">
      <c r="A104" t="s">
        <v>3</v>
      </c>
      <c r="B104" t="s">
        <v>4</v>
      </c>
      <c r="C104" t="s">
        <v>107</v>
      </c>
      <c r="D104" s="1">
        <v>3035</v>
      </c>
      <c r="E104" s="1">
        <v>3355</v>
      </c>
      <c r="F104" s="1">
        <v>3525</v>
      </c>
      <c r="G104" s="1">
        <v>3790</v>
      </c>
      <c r="H104" s="1">
        <v>3845</v>
      </c>
      <c r="I104" s="1">
        <v>4390</v>
      </c>
      <c r="J104" s="1">
        <v>4825</v>
      </c>
      <c r="K104" s="1">
        <v>5105</v>
      </c>
      <c r="L104" s="2">
        <v>0.40400000000000003</v>
      </c>
      <c r="M104" s="2">
        <v>0.42299999999999999</v>
      </c>
      <c r="N104" s="2">
        <v>0.442</v>
      </c>
      <c r="O104" s="2">
        <v>0.46200000000000002</v>
      </c>
      <c r="P104" s="2">
        <v>0.46400000000000002</v>
      </c>
      <c r="Q104" s="2">
        <v>0.503</v>
      </c>
      <c r="R104" s="2">
        <v>0.52700000000000002</v>
      </c>
      <c r="S104" s="2">
        <v>0.53900000000000003</v>
      </c>
      <c r="T104" s="3"/>
      <c r="U104" s="3"/>
      <c r="V104" s="3"/>
      <c r="W104" s="3"/>
      <c r="X104" s="3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25">
      <c r="A105" t="s">
        <v>3</v>
      </c>
      <c r="B105" t="s">
        <v>4</v>
      </c>
      <c r="C105" t="s">
        <v>69</v>
      </c>
      <c r="D105" s="1">
        <v>100</v>
      </c>
      <c r="E105" s="1">
        <v>75</v>
      </c>
      <c r="F105" s="1">
        <v>85</v>
      </c>
      <c r="G105" s="1">
        <v>80</v>
      </c>
      <c r="H105" s="1">
        <v>70</v>
      </c>
      <c r="I105" s="1">
        <v>55</v>
      </c>
      <c r="J105" s="1">
        <v>65</v>
      </c>
      <c r="K105" s="1">
        <v>65</v>
      </c>
      <c r="L105" s="2">
        <v>0.73099999999999998</v>
      </c>
      <c r="M105" s="2">
        <v>0.70399999999999996</v>
      </c>
      <c r="N105" s="2">
        <v>0.70199999999999996</v>
      </c>
      <c r="O105" s="2">
        <v>0.77700000000000002</v>
      </c>
      <c r="P105" s="2">
        <v>0.67600000000000005</v>
      </c>
      <c r="Q105" s="2">
        <v>0.68300000000000005</v>
      </c>
      <c r="R105" s="2">
        <v>0.72799999999999998</v>
      </c>
      <c r="S105" s="2">
        <v>0.78800000000000003</v>
      </c>
      <c r="T105" s="3"/>
      <c r="U105" s="3"/>
      <c r="V105" s="3"/>
      <c r="W105" s="3"/>
      <c r="X105" s="3"/>
      <c r="Y105" s="3"/>
      <c r="Z105" s="3"/>
      <c r="AA105" s="3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25">
      <c r="A106" t="s">
        <v>3</v>
      </c>
      <c r="B106" t="s">
        <v>4</v>
      </c>
      <c r="C106" t="s">
        <v>70</v>
      </c>
      <c r="D106" s="1">
        <v>755</v>
      </c>
      <c r="E106" s="1">
        <v>740</v>
      </c>
      <c r="F106" s="1">
        <v>770</v>
      </c>
      <c r="G106" s="1">
        <v>805</v>
      </c>
      <c r="H106" s="1">
        <v>790</v>
      </c>
      <c r="I106" s="1">
        <v>865</v>
      </c>
      <c r="J106" s="1">
        <v>900</v>
      </c>
      <c r="K106" s="1">
        <v>865</v>
      </c>
      <c r="L106" s="2">
        <v>0.79200000000000004</v>
      </c>
      <c r="M106" s="2">
        <v>0.75800000000000001</v>
      </c>
      <c r="N106" s="2">
        <v>0.77200000000000002</v>
      </c>
      <c r="O106" s="2">
        <v>0.81100000000000005</v>
      </c>
      <c r="P106" s="2">
        <v>0.79200000000000004</v>
      </c>
      <c r="Q106" s="2">
        <v>0.81799999999999995</v>
      </c>
      <c r="R106" s="2">
        <v>0.82</v>
      </c>
      <c r="S106" s="2">
        <v>0.83</v>
      </c>
      <c r="T106" s="3"/>
      <c r="U106" s="3"/>
      <c r="V106" s="3"/>
      <c r="W106" s="3"/>
      <c r="X106" s="3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25">
      <c r="A107" t="s">
        <v>3</v>
      </c>
      <c r="B107" t="s">
        <v>4</v>
      </c>
      <c r="C107" t="s">
        <v>71</v>
      </c>
      <c r="D107" s="1">
        <v>70</v>
      </c>
      <c r="E107" s="1">
        <v>65</v>
      </c>
      <c r="F107" s="1">
        <v>85</v>
      </c>
      <c r="G107" s="1">
        <v>70</v>
      </c>
      <c r="H107" s="1">
        <v>70</v>
      </c>
      <c r="I107" s="1">
        <v>55</v>
      </c>
      <c r="J107" s="1">
        <v>60</v>
      </c>
      <c r="K107" s="1">
        <v>55</v>
      </c>
      <c r="L107" s="2">
        <v>0.55700000000000005</v>
      </c>
      <c r="M107" s="2">
        <v>0.58199999999999996</v>
      </c>
      <c r="N107" s="2">
        <v>0.67500000000000004</v>
      </c>
      <c r="O107" s="2">
        <v>0.65500000000000003</v>
      </c>
      <c r="P107" s="2">
        <v>0.66</v>
      </c>
      <c r="Q107" s="2">
        <v>0.65100000000000002</v>
      </c>
      <c r="R107" s="2">
        <v>0.69</v>
      </c>
      <c r="S107" s="2">
        <v>0.64</v>
      </c>
      <c r="T107" s="3"/>
      <c r="U107" s="3"/>
      <c r="V107" s="3"/>
      <c r="W107" s="3"/>
      <c r="X107" s="3"/>
      <c r="Y107" s="3"/>
      <c r="Z107" s="3"/>
      <c r="AA107" s="3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25">
      <c r="A108" t="s">
        <v>3</v>
      </c>
      <c r="B108" t="s">
        <v>4</v>
      </c>
      <c r="C108" t="s">
        <v>72</v>
      </c>
      <c r="D108" s="1">
        <v>700</v>
      </c>
      <c r="E108" s="1">
        <v>700</v>
      </c>
      <c r="F108" s="1">
        <v>740</v>
      </c>
      <c r="G108" s="1">
        <v>780</v>
      </c>
      <c r="H108" s="1">
        <v>735</v>
      </c>
      <c r="I108" s="1">
        <v>815</v>
      </c>
      <c r="J108" s="1">
        <v>775</v>
      </c>
      <c r="K108" s="1">
        <v>820</v>
      </c>
      <c r="L108" s="2">
        <v>0.69899999999999995</v>
      </c>
      <c r="M108" s="2">
        <v>0.72799999999999998</v>
      </c>
      <c r="N108" s="2">
        <v>0.72699999999999998</v>
      </c>
      <c r="O108" s="2">
        <v>0.72399999999999998</v>
      </c>
      <c r="P108" s="2">
        <v>0.72299999999999998</v>
      </c>
      <c r="Q108" s="2">
        <v>0.75800000000000001</v>
      </c>
      <c r="R108" s="2">
        <v>0.74099999999999999</v>
      </c>
      <c r="S108" s="2">
        <v>0.75800000000000001</v>
      </c>
      <c r="T108" s="3"/>
      <c r="U108" s="3"/>
      <c r="V108" s="3"/>
      <c r="W108" s="3"/>
      <c r="X108" s="3"/>
      <c r="Y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25">
      <c r="A109" t="s">
        <v>3</v>
      </c>
      <c r="B109" t="s">
        <v>4</v>
      </c>
      <c r="C109" t="s">
        <v>73</v>
      </c>
      <c r="D109" s="1">
        <v>365</v>
      </c>
      <c r="E109" s="1">
        <v>415</v>
      </c>
      <c r="F109" s="1">
        <v>440</v>
      </c>
      <c r="G109" s="1">
        <v>520</v>
      </c>
      <c r="H109" s="1">
        <v>525</v>
      </c>
      <c r="I109" s="1">
        <v>585</v>
      </c>
      <c r="J109" s="1">
        <v>570</v>
      </c>
      <c r="K109" s="1">
        <v>670</v>
      </c>
      <c r="L109" s="2">
        <v>0.46</v>
      </c>
      <c r="M109" s="2">
        <v>0.504</v>
      </c>
      <c r="N109" s="2">
        <v>0.49</v>
      </c>
      <c r="O109" s="2">
        <v>0.54200000000000004</v>
      </c>
      <c r="P109" s="2">
        <v>0.51300000000000001</v>
      </c>
      <c r="Q109" s="2">
        <v>0.56799999999999995</v>
      </c>
      <c r="R109" s="2">
        <v>0.56799999999999995</v>
      </c>
      <c r="S109" s="2">
        <v>0.60199999999999998</v>
      </c>
      <c r="T109" s="3"/>
      <c r="U109" s="3"/>
      <c r="V109" s="3"/>
      <c r="W109" s="3"/>
      <c r="X109" s="3"/>
      <c r="Y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25">
      <c r="A110" t="s">
        <v>3</v>
      </c>
      <c r="B110" t="s">
        <v>4</v>
      </c>
      <c r="C110" t="s">
        <v>74</v>
      </c>
      <c r="D110" s="1">
        <v>830</v>
      </c>
      <c r="E110" s="1">
        <v>865</v>
      </c>
      <c r="F110" s="1">
        <v>960</v>
      </c>
      <c r="G110" s="1">
        <v>1000</v>
      </c>
      <c r="H110" s="1">
        <v>1160</v>
      </c>
      <c r="I110" s="1">
        <v>1210</v>
      </c>
      <c r="J110" s="1">
        <v>1465</v>
      </c>
      <c r="K110" s="1">
        <v>1495</v>
      </c>
      <c r="L110" s="2">
        <v>0.52</v>
      </c>
      <c r="M110" s="2">
        <v>0.51300000000000001</v>
      </c>
      <c r="N110" s="2">
        <v>0.54</v>
      </c>
      <c r="O110" s="2">
        <v>0.52500000000000002</v>
      </c>
      <c r="P110" s="2">
        <v>0.55100000000000005</v>
      </c>
      <c r="Q110" s="2">
        <v>0.57299999999999995</v>
      </c>
      <c r="R110" s="2">
        <v>0.61399999999999999</v>
      </c>
      <c r="S110" s="2">
        <v>0.63800000000000001</v>
      </c>
      <c r="T110" s="3"/>
      <c r="U110" s="3"/>
      <c r="V110" s="3"/>
      <c r="W110" s="3"/>
      <c r="X110" s="3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25">
      <c r="A111" t="s">
        <v>3</v>
      </c>
      <c r="B111" t="s">
        <v>4</v>
      </c>
      <c r="C111" t="s">
        <v>75</v>
      </c>
      <c r="D111" s="1">
        <v>355</v>
      </c>
      <c r="E111" s="1">
        <v>370</v>
      </c>
      <c r="F111" s="1">
        <v>395</v>
      </c>
      <c r="G111" s="1">
        <v>465</v>
      </c>
      <c r="H111" s="1">
        <v>470</v>
      </c>
      <c r="I111" s="1">
        <v>500</v>
      </c>
      <c r="J111" s="1">
        <v>540</v>
      </c>
      <c r="K111" s="1">
        <v>560</v>
      </c>
      <c r="L111" s="2">
        <v>0.375</v>
      </c>
      <c r="M111" s="2">
        <v>0.38500000000000001</v>
      </c>
      <c r="N111" s="2">
        <v>0.38200000000000001</v>
      </c>
      <c r="O111" s="2">
        <v>0.436</v>
      </c>
      <c r="P111" s="2">
        <v>0.42299999999999999</v>
      </c>
      <c r="Q111" s="2">
        <v>0.44700000000000001</v>
      </c>
      <c r="R111" s="2">
        <v>0.49099999999999999</v>
      </c>
      <c r="S111" s="2">
        <v>0.47799999999999998</v>
      </c>
      <c r="T111" s="3"/>
      <c r="U111" s="3"/>
      <c r="V111" s="3"/>
      <c r="W111" s="3"/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25">
      <c r="A112" t="s">
        <v>3</v>
      </c>
      <c r="B112" t="s">
        <v>4</v>
      </c>
      <c r="C112" t="s">
        <v>76</v>
      </c>
      <c r="D112" s="1">
        <v>785</v>
      </c>
      <c r="E112" s="1">
        <v>840</v>
      </c>
      <c r="F112" s="1">
        <v>885</v>
      </c>
      <c r="G112" s="1">
        <v>975</v>
      </c>
      <c r="H112" s="1">
        <v>1140</v>
      </c>
      <c r="I112" s="1">
        <v>1230</v>
      </c>
      <c r="J112" s="1">
        <v>1280</v>
      </c>
      <c r="K112" s="1">
        <v>1415</v>
      </c>
      <c r="L112" s="2">
        <v>0.45700000000000002</v>
      </c>
      <c r="M112" s="2">
        <v>0.438</v>
      </c>
      <c r="N112" s="2">
        <v>0.43099999999999999</v>
      </c>
      <c r="O112" s="2">
        <v>0.43099999999999999</v>
      </c>
      <c r="P112" s="2">
        <v>0.45800000000000002</v>
      </c>
      <c r="Q112" s="2">
        <v>0.47299999999999998</v>
      </c>
      <c r="R112" s="2">
        <v>0.498</v>
      </c>
      <c r="S112" s="2">
        <v>0.52800000000000002</v>
      </c>
      <c r="T112" s="3"/>
      <c r="U112" s="3"/>
      <c r="V112" s="3"/>
      <c r="W112" s="3"/>
      <c r="X112" s="3"/>
      <c r="Y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25">
      <c r="A113" t="s">
        <v>3</v>
      </c>
      <c r="B113" t="s">
        <v>4</v>
      </c>
      <c r="C113" t="s">
        <v>77</v>
      </c>
      <c r="D113" s="1">
        <v>140</v>
      </c>
      <c r="E113" s="1">
        <v>130</v>
      </c>
      <c r="F113" s="1">
        <v>115</v>
      </c>
      <c r="G113" s="1">
        <v>110</v>
      </c>
      <c r="H113" s="1">
        <v>110</v>
      </c>
      <c r="I113" s="1">
        <v>115</v>
      </c>
      <c r="J113" s="1">
        <v>125</v>
      </c>
      <c r="K113" s="1">
        <v>125</v>
      </c>
      <c r="L113" s="2">
        <v>0.161</v>
      </c>
      <c r="M113" s="2">
        <v>0.17499999999999999</v>
      </c>
      <c r="N113" s="2">
        <v>0.2</v>
      </c>
      <c r="O113" s="2">
        <v>0.23400000000000001</v>
      </c>
      <c r="P113" s="2">
        <v>0.22900000000000001</v>
      </c>
      <c r="Q113" s="2">
        <v>0.25</v>
      </c>
      <c r="R113" s="2">
        <v>0.32700000000000001</v>
      </c>
      <c r="S113" s="2">
        <v>0.30199999999999999</v>
      </c>
      <c r="T113" s="3"/>
      <c r="U113" s="3"/>
      <c r="V113" s="3"/>
      <c r="W113" s="3"/>
      <c r="X113" s="3"/>
      <c r="Y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25">
      <c r="A114" t="s">
        <v>3</v>
      </c>
      <c r="B114" t="s">
        <v>4</v>
      </c>
      <c r="C114" t="s">
        <v>78</v>
      </c>
      <c r="D114" s="1">
        <v>2325</v>
      </c>
      <c r="E114" s="1">
        <v>1755</v>
      </c>
      <c r="F114" s="1">
        <v>1475</v>
      </c>
      <c r="G114" s="1">
        <v>1310</v>
      </c>
      <c r="H114" s="1">
        <v>1295</v>
      </c>
      <c r="I114" s="1">
        <v>1065</v>
      </c>
      <c r="J114" s="1">
        <v>1060</v>
      </c>
      <c r="K114" s="1">
        <v>1095</v>
      </c>
      <c r="L114" s="2">
        <v>0.36499999999999999</v>
      </c>
      <c r="M114" s="2">
        <v>0.36899999999999999</v>
      </c>
      <c r="N114" s="2">
        <v>0.39700000000000002</v>
      </c>
      <c r="O114" s="2">
        <v>0.42599999999999999</v>
      </c>
      <c r="P114" s="2">
        <v>0.42599999999999999</v>
      </c>
      <c r="Q114" s="2">
        <v>0.45900000000000002</v>
      </c>
      <c r="R114" s="2">
        <v>0.48399999999999999</v>
      </c>
      <c r="S114" s="2">
        <v>0.51700000000000002</v>
      </c>
      <c r="T114" s="3"/>
      <c r="U114" s="3"/>
      <c r="V114" s="3"/>
      <c r="W114" s="3"/>
      <c r="X114" s="3"/>
      <c r="Y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25">
      <c r="A115" t="s">
        <v>3</v>
      </c>
      <c r="B115" t="s">
        <v>4</v>
      </c>
      <c r="C115" t="s">
        <v>79</v>
      </c>
      <c r="D115" s="1">
        <v>100</v>
      </c>
      <c r="E115" s="1">
        <v>110</v>
      </c>
      <c r="F115" s="1">
        <v>100</v>
      </c>
      <c r="G115" s="1">
        <v>95</v>
      </c>
      <c r="H115" s="1">
        <v>105</v>
      </c>
      <c r="I115" s="1">
        <v>95</v>
      </c>
      <c r="J115" s="1">
        <v>85</v>
      </c>
      <c r="K115" s="1">
        <v>95</v>
      </c>
      <c r="L115" s="2">
        <v>0.107</v>
      </c>
      <c r="M115" s="2">
        <v>0.14000000000000001</v>
      </c>
      <c r="N115" s="2">
        <v>0.158</v>
      </c>
      <c r="O115" s="2">
        <v>0.184</v>
      </c>
      <c r="P115" s="2">
        <v>0.184</v>
      </c>
      <c r="Q115" s="2">
        <v>0.19600000000000001</v>
      </c>
      <c r="R115" s="2">
        <v>0.19600000000000001</v>
      </c>
      <c r="S115" s="2">
        <v>0.19500000000000001</v>
      </c>
      <c r="T115" s="3"/>
      <c r="U115" s="3"/>
      <c r="V115" s="3"/>
      <c r="W115" s="3"/>
      <c r="X115" s="3"/>
      <c r="Y115" s="3"/>
      <c r="Z115" s="3"/>
      <c r="AA115" s="3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25">
      <c r="A116" t="s">
        <v>3</v>
      </c>
      <c r="B116" t="s">
        <v>4</v>
      </c>
      <c r="C116" t="s">
        <v>80</v>
      </c>
      <c r="D116" s="1">
        <v>1980</v>
      </c>
      <c r="E116" s="1">
        <v>1635</v>
      </c>
      <c r="F116" s="1">
        <v>1245</v>
      </c>
      <c r="G116" s="1">
        <v>1190</v>
      </c>
      <c r="H116" s="1">
        <v>1055</v>
      </c>
      <c r="I116" s="1">
        <v>955</v>
      </c>
      <c r="J116" s="1">
        <v>1015</v>
      </c>
      <c r="K116" s="1">
        <v>1025</v>
      </c>
      <c r="L116" s="2">
        <v>0.28199999999999997</v>
      </c>
      <c r="M116" s="2">
        <v>0.30299999999999999</v>
      </c>
      <c r="N116" s="2">
        <v>0.32100000000000001</v>
      </c>
      <c r="O116" s="2">
        <v>0.33800000000000002</v>
      </c>
      <c r="P116" s="2">
        <v>0.33800000000000002</v>
      </c>
      <c r="Q116" s="2">
        <v>0.378</v>
      </c>
      <c r="R116" s="2">
        <v>0.41199999999999998</v>
      </c>
      <c r="S116" s="2">
        <v>0.41799999999999998</v>
      </c>
      <c r="T116" s="3"/>
      <c r="U116" s="3"/>
      <c r="V116" s="3"/>
      <c r="W116" s="3"/>
      <c r="X116" s="3"/>
      <c r="Y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25">
      <c r="A117" t="s">
        <v>4</v>
      </c>
      <c r="B117" t="s">
        <v>4</v>
      </c>
      <c r="C117" t="s">
        <v>5</v>
      </c>
      <c r="D117" s="1">
        <v>25795</v>
      </c>
      <c r="E117" s="1">
        <v>25365</v>
      </c>
      <c r="F117" s="1">
        <v>24125</v>
      </c>
      <c r="G117" s="1">
        <v>23570</v>
      </c>
      <c r="H117" s="1">
        <v>24420</v>
      </c>
      <c r="I117" s="1">
        <v>25000</v>
      </c>
      <c r="J117" s="1">
        <v>25500</v>
      </c>
      <c r="K117" s="1">
        <v>27000</v>
      </c>
      <c r="L117" s="4"/>
      <c r="M117" s="4"/>
      <c r="N117" s="4"/>
      <c r="O117" s="4"/>
      <c r="P117" s="4"/>
      <c r="Q117" s="4"/>
      <c r="R117" s="4"/>
      <c r="S117" s="4"/>
      <c r="T117" s="3"/>
      <c r="U117" s="3"/>
      <c r="V117" s="3"/>
      <c r="W117" s="3"/>
      <c r="X117" s="3"/>
      <c r="Y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25">
      <c r="A118" t="s">
        <v>4</v>
      </c>
      <c r="B118" t="s">
        <v>4</v>
      </c>
      <c r="C118" t="s">
        <v>6</v>
      </c>
      <c r="D118" s="1">
        <v>212575</v>
      </c>
      <c r="E118" s="1">
        <v>216390</v>
      </c>
      <c r="F118" s="1">
        <v>213620</v>
      </c>
      <c r="G118" s="1">
        <v>203215</v>
      </c>
      <c r="H118" s="1">
        <v>199715</v>
      </c>
      <c r="I118" s="1">
        <v>193060</v>
      </c>
      <c r="J118" s="1">
        <v>187110</v>
      </c>
      <c r="K118" s="1">
        <v>188185</v>
      </c>
      <c r="L118" s="4"/>
      <c r="M118" s="4"/>
      <c r="N118" s="4"/>
      <c r="O118" s="4"/>
      <c r="P118" s="4"/>
      <c r="Q118" s="4"/>
      <c r="R118" s="4"/>
      <c r="S118" s="4"/>
      <c r="T118" s="3"/>
      <c r="U118" s="3"/>
      <c r="V118" s="3"/>
      <c r="W118" s="3"/>
      <c r="X118" s="3"/>
      <c r="Y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25">
      <c r="A119" t="s">
        <v>4</v>
      </c>
      <c r="B119" t="s">
        <v>4</v>
      </c>
      <c r="C119" t="s">
        <v>7</v>
      </c>
      <c r="D119" s="1">
        <v>26200</v>
      </c>
      <c r="E119" s="1">
        <v>25790</v>
      </c>
      <c r="F119" s="1">
        <v>25100</v>
      </c>
      <c r="G119" s="1">
        <v>24490</v>
      </c>
      <c r="H119" s="1">
        <v>25205</v>
      </c>
      <c r="I119" s="1">
        <v>26155</v>
      </c>
      <c r="J119" s="1">
        <v>26165</v>
      </c>
      <c r="K119" s="1">
        <v>28075</v>
      </c>
      <c r="L119" s="4"/>
      <c r="M119" s="4"/>
      <c r="N119" s="4"/>
      <c r="O119" s="4"/>
      <c r="P119" s="4"/>
      <c r="Q119" s="4"/>
      <c r="R119" s="4"/>
      <c r="S119" s="4"/>
      <c r="T119" s="3"/>
      <c r="U119" s="3"/>
      <c r="V119" s="3"/>
      <c r="W119" s="3"/>
      <c r="X119" s="3"/>
      <c r="Y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25">
      <c r="A120" t="s">
        <v>4</v>
      </c>
      <c r="B120" t="s">
        <v>4</v>
      </c>
      <c r="C120" t="s">
        <v>8</v>
      </c>
      <c r="D120" s="1">
        <v>220870</v>
      </c>
      <c r="E120" s="1">
        <v>223870</v>
      </c>
      <c r="F120" s="1">
        <v>222610</v>
      </c>
      <c r="G120" s="1">
        <v>210895</v>
      </c>
      <c r="H120" s="1">
        <v>208110</v>
      </c>
      <c r="I120" s="1">
        <v>200310</v>
      </c>
      <c r="J120" s="1">
        <v>195800</v>
      </c>
      <c r="K120" s="1">
        <v>195850</v>
      </c>
      <c r="L120" s="4"/>
      <c r="M120" s="4"/>
      <c r="N120" s="4"/>
      <c r="O120" s="4"/>
      <c r="P120" s="4"/>
      <c r="Q120" s="4"/>
      <c r="R120" s="4"/>
      <c r="S120" s="4"/>
      <c r="T120" s="3"/>
      <c r="U120" s="3"/>
      <c r="V120" s="3"/>
      <c r="W120" s="3"/>
      <c r="X120" s="3"/>
      <c r="Y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25">
      <c r="A121" t="s">
        <v>4</v>
      </c>
      <c r="B121" t="s">
        <v>4</v>
      </c>
      <c r="C121" t="s">
        <v>9</v>
      </c>
      <c r="D121" s="1">
        <v>195</v>
      </c>
      <c r="E121" s="1">
        <v>185</v>
      </c>
      <c r="F121" s="1">
        <v>155</v>
      </c>
      <c r="G121" s="1">
        <v>135</v>
      </c>
      <c r="H121" s="1">
        <v>145</v>
      </c>
      <c r="I121" s="1">
        <v>145</v>
      </c>
      <c r="J121" s="1">
        <v>135</v>
      </c>
      <c r="K121" s="1">
        <v>120</v>
      </c>
      <c r="L121" s="4"/>
      <c r="M121" s="4"/>
      <c r="N121" s="4"/>
      <c r="O121" s="4"/>
      <c r="P121" s="4"/>
      <c r="Q121" s="4"/>
      <c r="R121" s="4"/>
      <c r="S121" s="4"/>
      <c r="T121" s="3"/>
      <c r="U121" s="3"/>
      <c r="V121" s="3"/>
      <c r="W121" s="3"/>
      <c r="X121" s="3"/>
      <c r="Y121" s="3"/>
      <c r="Z121" s="3"/>
      <c r="AA121" s="3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25">
      <c r="A122" t="s">
        <v>4</v>
      </c>
      <c r="B122" t="s">
        <v>4</v>
      </c>
      <c r="C122" t="s">
        <v>10</v>
      </c>
      <c r="D122" s="1">
        <v>940</v>
      </c>
      <c r="E122" s="1">
        <v>925</v>
      </c>
      <c r="F122" s="1">
        <v>920</v>
      </c>
      <c r="G122" s="1">
        <v>795</v>
      </c>
      <c r="H122" s="1">
        <v>880</v>
      </c>
      <c r="I122" s="1">
        <v>815</v>
      </c>
      <c r="J122" s="1">
        <v>815</v>
      </c>
      <c r="K122" s="1">
        <v>760</v>
      </c>
      <c r="L122" s="4"/>
      <c r="M122" s="4"/>
      <c r="N122" s="4"/>
      <c r="O122" s="4"/>
      <c r="P122" s="4"/>
      <c r="Q122" s="4"/>
      <c r="R122" s="4"/>
      <c r="S122" s="4"/>
      <c r="T122" s="3"/>
      <c r="U122" s="3"/>
      <c r="V122" s="3"/>
      <c r="W122" s="3"/>
      <c r="X122" s="3"/>
      <c r="Y122" s="3"/>
      <c r="Z122" s="3"/>
      <c r="AA122" s="3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25">
      <c r="A123" t="s">
        <v>4</v>
      </c>
      <c r="B123" t="s">
        <v>4</v>
      </c>
      <c r="C123" t="s">
        <v>11</v>
      </c>
      <c r="D123" s="1">
        <v>185</v>
      </c>
      <c r="E123" s="1">
        <v>170</v>
      </c>
      <c r="F123" s="1">
        <v>150</v>
      </c>
      <c r="G123" s="1">
        <v>165</v>
      </c>
      <c r="H123" s="1">
        <v>140</v>
      </c>
      <c r="I123" s="1">
        <v>155</v>
      </c>
      <c r="J123" s="1">
        <v>140</v>
      </c>
      <c r="K123" s="1">
        <v>165</v>
      </c>
      <c r="L123" s="4"/>
      <c r="M123" s="4"/>
      <c r="N123" s="4"/>
      <c r="O123" s="4"/>
      <c r="P123" s="4"/>
      <c r="Q123" s="4"/>
      <c r="R123" s="4"/>
      <c r="S123" s="4"/>
      <c r="T123" s="3"/>
      <c r="U123" s="3"/>
      <c r="V123" s="3"/>
      <c r="W123" s="3"/>
      <c r="X123" s="3"/>
      <c r="Y123" s="3"/>
      <c r="Z123" s="3"/>
      <c r="AA123" s="3"/>
      <c r="AB123" s="4"/>
      <c r="AC123" s="4"/>
      <c r="AD123" s="4"/>
      <c r="AE123" s="4"/>
      <c r="AF123" s="4"/>
      <c r="AG123" s="4"/>
      <c r="AH123" s="4"/>
      <c r="AI123" s="4"/>
    </row>
    <row r="124" spans="1:35" x14ac:dyDescent="0.25">
      <c r="A124" t="s">
        <v>4</v>
      </c>
      <c r="B124" t="s">
        <v>4</v>
      </c>
      <c r="C124" t="s">
        <v>12</v>
      </c>
      <c r="D124" s="1">
        <v>855</v>
      </c>
      <c r="E124" s="1">
        <v>955</v>
      </c>
      <c r="F124" s="1">
        <v>900</v>
      </c>
      <c r="G124" s="1">
        <v>860</v>
      </c>
      <c r="H124" s="1">
        <v>855</v>
      </c>
      <c r="I124" s="1">
        <v>830</v>
      </c>
      <c r="J124" s="1">
        <v>865</v>
      </c>
      <c r="K124" s="1">
        <v>850</v>
      </c>
      <c r="L124" s="4"/>
      <c r="M124" s="4"/>
      <c r="N124" s="4"/>
      <c r="O124" s="4"/>
      <c r="P124" s="4"/>
      <c r="Q124" s="4"/>
      <c r="R124" s="4"/>
      <c r="S124" s="4"/>
      <c r="T124" s="3"/>
      <c r="U124" s="3"/>
      <c r="V124" s="3"/>
      <c r="W124" s="3"/>
      <c r="X124" s="3"/>
      <c r="Y124" s="3"/>
      <c r="Z124" s="3"/>
      <c r="AA124" s="3"/>
      <c r="AB124" s="4"/>
      <c r="AC124" s="4"/>
      <c r="AD124" s="4"/>
      <c r="AE124" s="4"/>
      <c r="AF124" s="4"/>
      <c r="AG124" s="4"/>
      <c r="AH124" s="4"/>
      <c r="AI124" s="4"/>
    </row>
    <row r="125" spans="1:35" x14ac:dyDescent="0.25">
      <c r="A125" t="s">
        <v>4</v>
      </c>
      <c r="B125" t="s">
        <v>4</v>
      </c>
      <c r="C125" t="s">
        <v>13</v>
      </c>
      <c r="D125" s="1">
        <v>35</v>
      </c>
      <c r="E125" s="1">
        <v>35</v>
      </c>
      <c r="F125" s="1">
        <v>35</v>
      </c>
      <c r="G125" s="1">
        <v>25</v>
      </c>
      <c r="H125" s="1">
        <v>35</v>
      </c>
      <c r="I125" s="1">
        <v>45</v>
      </c>
      <c r="J125" s="1">
        <v>45</v>
      </c>
      <c r="K125" s="1">
        <v>45</v>
      </c>
      <c r="L125" s="4"/>
      <c r="M125" s="4"/>
      <c r="N125" s="4"/>
      <c r="O125" s="4"/>
      <c r="P125" s="4"/>
      <c r="Q125" s="4"/>
      <c r="R125" s="4"/>
      <c r="S125" s="4"/>
      <c r="T125" s="3"/>
      <c r="U125" s="3"/>
      <c r="V125" s="3"/>
      <c r="W125" s="3"/>
      <c r="X125" s="3"/>
      <c r="Y125" s="3"/>
      <c r="Z125" s="3"/>
      <c r="AA125" s="3"/>
      <c r="AB125" s="4"/>
      <c r="AC125" s="4"/>
      <c r="AD125" s="4"/>
      <c r="AE125" s="4"/>
      <c r="AF125" s="4"/>
      <c r="AG125" s="4"/>
      <c r="AH125" s="4"/>
      <c r="AI125" s="4"/>
    </row>
    <row r="126" spans="1:35" x14ac:dyDescent="0.25">
      <c r="A126" t="s">
        <v>4</v>
      </c>
      <c r="B126" t="s">
        <v>4</v>
      </c>
      <c r="C126" t="s">
        <v>14</v>
      </c>
      <c r="D126" s="1">
        <v>35</v>
      </c>
      <c r="E126" s="1">
        <v>40</v>
      </c>
      <c r="F126" s="1">
        <v>35</v>
      </c>
      <c r="G126" s="1">
        <v>40</v>
      </c>
      <c r="H126" s="1">
        <v>30</v>
      </c>
      <c r="I126" s="1">
        <v>25</v>
      </c>
      <c r="J126" s="1">
        <v>40</v>
      </c>
      <c r="K126" s="1">
        <v>25</v>
      </c>
      <c r="L126" s="4"/>
      <c r="M126" s="4"/>
      <c r="N126" s="4"/>
      <c r="O126" s="4"/>
      <c r="P126" s="4"/>
      <c r="Q126" s="4"/>
      <c r="R126" s="4"/>
      <c r="S126" s="4"/>
      <c r="T126" s="3"/>
      <c r="U126" s="3"/>
      <c r="V126" s="3"/>
      <c r="W126" s="3"/>
      <c r="X126" s="3"/>
      <c r="Y126" s="3"/>
      <c r="Z126" s="3"/>
      <c r="AA126" s="3"/>
      <c r="AB126" s="4"/>
      <c r="AC126" s="4"/>
      <c r="AD126" s="4"/>
      <c r="AE126" s="4"/>
      <c r="AF126" s="4"/>
      <c r="AG126" s="4"/>
      <c r="AH126" s="4"/>
      <c r="AI126" s="4"/>
    </row>
    <row r="127" spans="1:35" x14ac:dyDescent="0.25">
      <c r="A127" t="s">
        <v>4</v>
      </c>
      <c r="B127" t="s">
        <v>4</v>
      </c>
      <c r="C127" t="s">
        <v>15</v>
      </c>
      <c r="D127" s="1">
        <v>20</v>
      </c>
      <c r="E127" s="1">
        <v>40</v>
      </c>
      <c r="F127" s="1">
        <v>20</v>
      </c>
      <c r="G127" s="1">
        <v>35</v>
      </c>
      <c r="H127" s="1">
        <v>30</v>
      </c>
      <c r="I127" s="1">
        <v>40</v>
      </c>
      <c r="J127" s="1">
        <v>35</v>
      </c>
      <c r="K127" s="1">
        <v>45</v>
      </c>
      <c r="L127" s="4"/>
      <c r="M127" s="4"/>
      <c r="N127" s="4"/>
      <c r="O127" s="4"/>
      <c r="P127" s="4"/>
      <c r="Q127" s="4"/>
      <c r="R127" s="4"/>
      <c r="S127" s="4"/>
      <c r="T127" s="3"/>
      <c r="U127" s="3"/>
      <c r="V127" s="3"/>
      <c r="W127" s="3"/>
      <c r="X127" s="3"/>
      <c r="Y127" s="3"/>
      <c r="Z127" s="3"/>
      <c r="AA127" s="3"/>
      <c r="AB127" s="4"/>
      <c r="AC127" s="4"/>
      <c r="AD127" s="4"/>
      <c r="AE127" s="4"/>
      <c r="AF127" s="4"/>
      <c r="AG127" s="4"/>
      <c r="AH127" s="4"/>
      <c r="AI127" s="4"/>
    </row>
    <row r="128" spans="1:35" x14ac:dyDescent="0.25">
      <c r="A128" t="s">
        <v>4</v>
      </c>
      <c r="B128" t="s">
        <v>4</v>
      </c>
      <c r="C128" t="s">
        <v>16</v>
      </c>
      <c r="D128" s="1">
        <v>35</v>
      </c>
      <c r="E128" s="1">
        <v>45</v>
      </c>
      <c r="F128" s="1">
        <v>25</v>
      </c>
      <c r="G128" s="1">
        <v>25</v>
      </c>
      <c r="H128" s="1">
        <v>25</v>
      </c>
      <c r="I128" s="1">
        <v>35</v>
      </c>
      <c r="J128" s="1">
        <v>15</v>
      </c>
      <c r="K128" s="1">
        <v>30</v>
      </c>
      <c r="L128" s="4"/>
      <c r="M128" s="4"/>
      <c r="N128" s="4"/>
      <c r="O128" s="4"/>
      <c r="P128" s="4"/>
      <c r="Q128" s="4"/>
      <c r="R128" s="4"/>
      <c r="S128" s="4"/>
      <c r="T128" s="3"/>
      <c r="U128" s="3"/>
      <c r="V128" s="3"/>
      <c r="W128" s="3"/>
      <c r="X128" s="3"/>
      <c r="Y128" s="3"/>
      <c r="Z128" s="3"/>
      <c r="AA128" s="3"/>
      <c r="AB128" s="4"/>
      <c r="AC128" s="4"/>
      <c r="AD128" s="4"/>
      <c r="AE128" s="4"/>
      <c r="AF128" s="4"/>
      <c r="AG128" s="4"/>
      <c r="AH128" s="4"/>
      <c r="AI128" s="4"/>
    </row>
    <row r="129" spans="1:35" x14ac:dyDescent="0.25">
      <c r="A129" t="s">
        <v>4</v>
      </c>
      <c r="B129" t="s">
        <v>4</v>
      </c>
      <c r="C129" t="s">
        <v>17</v>
      </c>
      <c r="D129" s="1">
        <v>70</v>
      </c>
      <c r="E129" s="1">
        <v>80</v>
      </c>
      <c r="F129" s="1">
        <v>90</v>
      </c>
      <c r="G129" s="1">
        <v>100</v>
      </c>
      <c r="H129" s="1">
        <v>85</v>
      </c>
      <c r="I129" s="1">
        <v>100</v>
      </c>
      <c r="J129" s="1">
        <v>155</v>
      </c>
      <c r="K129" s="1">
        <v>205</v>
      </c>
      <c r="L129" s="4"/>
      <c r="M129" s="4"/>
      <c r="N129" s="4"/>
      <c r="O129" s="4"/>
      <c r="P129" s="4"/>
      <c r="Q129" s="4"/>
      <c r="R129" s="4"/>
      <c r="S129" s="4"/>
      <c r="T129" s="3"/>
      <c r="U129" s="3"/>
      <c r="V129" s="3"/>
      <c r="W129" s="3"/>
      <c r="X129" s="3"/>
      <c r="Y129" s="3"/>
      <c r="Z129" s="3"/>
      <c r="AA129" s="3"/>
      <c r="AB129" s="4"/>
      <c r="AC129" s="4"/>
      <c r="AD129" s="4"/>
      <c r="AE129" s="4"/>
      <c r="AF129" s="4"/>
      <c r="AG129" s="4"/>
      <c r="AH129" s="4"/>
      <c r="AI129" s="4"/>
    </row>
    <row r="130" spans="1:35" x14ac:dyDescent="0.25">
      <c r="A130" t="s">
        <v>4</v>
      </c>
      <c r="B130" t="s">
        <v>4</v>
      </c>
      <c r="C130" t="s">
        <v>18</v>
      </c>
      <c r="D130" s="1">
        <v>80</v>
      </c>
      <c r="E130" s="1">
        <v>110</v>
      </c>
      <c r="F130" s="1">
        <v>145</v>
      </c>
      <c r="G130" s="1">
        <v>140</v>
      </c>
      <c r="H130" s="1">
        <v>165</v>
      </c>
      <c r="I130" s="1">
        <v>205</v>
      </c>
      <c r="J130" s="1">
        <v>210</v>
      </c>
      <c r="K130" s="1">
        <v>235</v>
      </c>
      <c r="L130" s="4"/>
      <c r="M130" s="4"/>
      <c r="N130" s="4"/>
      <c r="O130" s="4"/>
      <c r="P130" s="4"/>
      <c r="Q130" s="4"/>
      <c r="R130" s="4"/>
      <c r="S130" s="4"/>
      <c r="T130" s="3"/>
      <c r="U130" s="3"/>
      <c r="V130" s="3"/>
      <c r="W130" s="3"/>
      <c r="X130" s="3"/>
      <c r="Y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</row>
    <row r="131" spans="1:35" x14ac:dyDescent="0.25">
      <c r="A131" t="s">
        <v>4</v>
      </c>
      <c r="B131" t="s">
        <v>4</v>
      </c>
      <c r="C131" t="s">
        <v>19</v>
      </c>
      <c r="D131" s="1">
        <v>75</v>
      </c>
      <c r="E131" s="1">
        <v>75</v>
      </c>
      <c r="F131" s="1">
        <v>80</v>
      </c>
      <c r="G131" s="1">
        <v>95</v>
      </c>
      <c r="H131" s="1">
        <v>110</v>
      </c>
      <c r="I131" s="1">
        <v>95</v>
      </c>
      <c r="J131" s="1">
        <v>140</v>
      </c>
      <c r="K131" s="1">
        <v>195</v>
      </c>
      <c r="L131" s="4"/>
      <c r="M131" s="4"/>
      <c r="N131" s="4"/>
      <c r="O131" s="4"/>
      <c r="P131" s="4"/>
      <c r="Q131" s="4"/>
      <c r="R131" s="4"/>
      <c r="S131" s="4"/>
      <c r="T131" s="3"/>
      <c r="U131" s="3"/>
      <c r="V131" s="3"/>
      <c r="W131" s="3"/>
      <c r="X131" s="3"/>
      <c r="Y131" s="3"/>
      <c r="Z131" s="3"/>
      <c r="AA131" s="3"/>
      <c r="AB131" s="4"/>
      <c r="AC131" s="4"/>
      <c r="AD131" s="4"/>
      <c r="AE131" s="4"/>
      <c r="AF131" s="4"/>
      <c r="AG131" s="4"/>
      <c r="AH131" s="4"/>
      <c r="AI131" s="4"/>
    </row>
    <row r="132" spans="1:35" x14ac:dyDescent="0.25">
      <c r="A132" t="s">
        <v>4</v>
      </c>
      <c r="B132" t="s">
        <v>4</v>
      </c>
      <c r="C132" t="s">
        <v>20</v>
      </c>
      <c r="D132" s="1">
        <v>100</v>
      </c>
      <c r="E132" s="1">
        <v>105</v>
      </c>
      <c r="F132" s="1">
        <v>135</v>
      </c>
      <c r="G132" s="1">
        <v>160</v>
      </c>
      <c r="H132" s="1">
        <v>190</v>
      </c>
      <c r="I132" s="1">
        <v>210</v>
      </c>
      <c r="J132" s="1">
        <v>240</v>
      </c>
      <c r="K132" s="1">
        <v>200</v>
      </c>
      <c r="L132" s="4"/>
      <c r="M132" s="4"/>
      <c r="N132" s="4"/>
      <c r="O132" s="4"/>
      <c r="P132" s="4"/>
      <c r="Q132" s="4"/>
      <c r="R132" s="4"/>
      <c r="S132" s="4"/>
      <c r="T132" s="3"/>
      <c r="U132" s="3"/>
      <c r="V132" s="3"/>
      <c r="W132" s="3"/>
      <c r="X132" s="3"/>
      <c r="Y132" s="3"/>
      <c r="Z132" s="3"/>
      <c r="AA132" s="3"/>
      <c r="AB132" s="4"/>
      <c r="AC132" s="4"/>
      <c r="AD132" s="4"/>
      <c r="AE132" s="4"/>
      <c r="AF132" s="4"/>
      <c r="AG132" s="4"/>
      <c r="AH132" s="4"/>
      <c r="AI132" s="4"/>
    </row>
    <row r="133" spans="1:35" x14ac:dyDescent="0.25">
      <c r="A133" t="s">
        <v>4</v>
      </c>
      <c r="B133" t="s">
        <v>4</v>
      </c>
      <c r="C133" t="s">
        <v>21</v>
      </c>
      <c r="D133" s="1">
        <v>970</v>
      </c>
      <c r="E133" s="1">
        <v>1020</v>
      </c>
      <c r="F133" s="1">
        <v>1185</v>
      </c>
      <c r="G133" s="1">
        <v>1195</v>
      </c>
      <c r="H133" s="1">
        <v>1305</v>
      </c>
      <c r="I133" s="1">
        <v>1220</v>
      </c>
      <c r="J133" s="1">
        <v>1275</v>
      </c>
      <c r="K133" s="1">
        <v>1370</v>
      </c>
      <c r="L133" s="4"/>
      <c r="M133" s="4"/>
      <c r="N133" s="4"/>
      <c r="O133" s="4"/>
      <c r="P133" s="4"/>
      <c r="Q133" s="4"/>
      <c r="R133" s="4"/>
      <c r="S133" s="4"/>
      <c r="T133" s="3"/>
      <c r="U133" s="3"/>
      <c r="V133" s="3"/>
      <c r="W133" s="3"/>
      <c r="X133" s="3"/>
      <c r="Y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</row>
    <row r="134" spans="1:35" x14ac:dyDescent="0.25">
      <c r="A134" t="s">
        <v>4</v>
      </c>
      <c r="B134" t="s">
        <v>4</v>
      </c>
      <c r="C134" t="s">
        <v>22</v>
      </c>
      <c r="D134" s="1">
        <v>5030</v>
      </c>
      <c r="E134" s="1">
        <v>5440</v>
      </c>
      <c r="F134" s="1">
        <v>6425</v>
      </c>
      <c r="G134" s="1">
        <v>7055</v>
      </c>
      <c r="H134" s="1">
        <v>7775</v>
      </c>
      <c r="I134" s="1">
        <v>7725</v>
      </c>
      <c r="J134" s="1">
        <v>7925</v>
      </c>
      <c r="K134" s="1">
        <v>8365</v>
      </c>
      <c r="L134" s="4"/>
      <c r="M134" s="4"/>
      <c r="N134" s="4"/>
      <c r="O134" s="4"/>
      <c r="P134" s="4"/>
      <c r="Q134" s="4"/>
      <c r="R134" s="4"/>
      <c r="S134" s="4"/>
      <c r="T134" s="3"/>
      <c r="U134" s="3"/>
      <c r="V134" s="3"/>
      <c r="W134" s="3"/>
      <c r="X134" s="3"/>
      <c r="Y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</row>
    <row r="135" spans="1:35" x14ac:dyDescent="0.25">
      <c r="A135" t="s">
        <v>4</v>
      </c>
      <c r="B135" t="s">
        <v>4</v>
      </c>
      <c r="C135" t="s">
        <v>23</v>
      </c>
      <c r="D135" s="1">
        <v>1085</v>
      </c>
      <c r="E135" s="1">
        <v>1090</v>
      </c>
      <c r="F135" s="1">
        <v>1140</v>
      </c>
      <c r="G135" s="1">
        <v>1195</v>
      </c>
      <c r="H135" s="1">
        <v>1290</v>
      </c>
      <c r="I135" s="1">
        <v>1305</v>
      </c>
      <c r="J135" s="1">
        <v>1360</v>
      </c>
      <c r="K135" s="1">
        <v>1445</v>
      </c>
      <c r="L135" s="4"/>
      <c r="M135" s="4"/>
      <c r="N135" s="4"/>
      <c r="O135" s="4"/>
      <c r="P135" s="4"/>
      <c r="Q135" s="4"/>
      <c r="R135" s="4"/>
      <c r="S135" s="4"/>
      <c r="T135" s="3"/>
      <c r="U135" s="3"/>
      <c r="V135" s="3"/>
      <c r="W135" s="3"/>
      <c r="X135" s="3"/>
      <c r="Y135" s="3"/>
      <c r="Z135" s="3"/>
      <c r="AA135" s="3"/>
      <c r="AB135" s="4"/>
      <c r="AC135" s="4"/>
      <c r="AD135" s="4"/>
      <c r="AE135" s="4"/>
      <c r="AF135" s="4"/>
      <c r="AG135" s="4"/>
      <c r="AH135" s="4"/>
      <c r="AI135" s="4"/>
    </row>
    <row r="136" spans="1:35" x14ac:dyDescent="0.25">
      <c r="A136" t="s">
        <v>4</v>
      </c>
      <c r="B136" t="s">
        <v>4</v>
      </c>
      <c r="C136" t="s">
        <v>24</v>
      </c>
      <c r="D136" s="1">
        <v>5070</v>
      </c>
      <c r="E136" s="1">
        <v>5615</v>
      </c>
      <c r="F136" s="1">
        <v>6720</v>
      </c>
      <c r="G136" s="1">
        <v>7525</v>
      </c>
      <c r="H136" s="1">
        <v>7925</v>
      </c>
      <c r="I136" s="1">
        <v>7905</v>
      </c>
      <c r="J136" s="1">
        <v>8215</v>
      </c>
      <c r="K136" s="1">
        <v>8545</v>
      </c>
      <c r="L136" s="4"/>
      <c r="M136" s="4"/>
      <c r="N136" s="4"/>
      <c r="O136" s="4"/>
      <c r="P136" s="4"/>
      <c r="Q136" s="4"/>
      <c r="R136" s="4"/>
      <c r="S136" s="4"/>
      <c r="T136" s="3"/>
      <c r="U136" s="3"/>
      <c r="V136" s="3"/>
      <c r="W136" s="3"/>
      <c r="X136" s="3"/>
      <c r="Y136" s="3"/>
      <c r="Z136" s="3"/>
      <c r="AA136" s="3"/>
      <c r="AB136" s="4"/>
      <c r="AC136" s="4"/>
      <c r="AD136" s="4"/>
      <c r="AE136" s="4"/>
      <c r="AF136" s="4"/>
      <c r="AG136" s="4"/>
      <c r="AH136" s="4"/>
      <c r="AI136" s="4"/>
    </row>
    <row r="137" spans="1:35" x14ac:dyDescent="0.25">
      <c r="A137" t="s">
        <v>4</v>
      </c>
      <c r="B137" t="s">
        <v>4</v>
      </c>
      <c r="C137" t="s">
        <v>25</v>
      </c>
      <c r="D137" s="1">
        <v>655</v>
      </c>
      <c r="E137" s="1">
        <v>715</v>
      </c>
      <c r="F137" s="1">
        <v>730</v>
      </c>
      <c r="G137" s="1">
        <v>745</v>
      </c>
      <c r="H137" s="1">
        <v>745</v>
      </c>
      <c r="I137" s="1">
        <v>785</v>
      </c>
      <c r="J137" s="1">
        <v>920</v>
      </c>
      <c r="K137" s="1">
        <v>915</v>
      </c>
      <c r="L137" s="4"/>
      <c r="M137" s="4"/>
      <c r="N137" s="4"/>
      <c r="O137" s="4"/>
      <c r="P137" s="4"/>
      <c r="Q137" s="4"/>
      <c r="R137" s="4"/>
      <c r="S137" s="4"/>
      <c r="T137" s="3"/>
      <c r="U137" s="3"/>
      <c r="V137" s="3"/>
      <c r="W137" s="3"/>
      <c r="X137" s="3"/>
      <c r="Y137" s="3"/>
      <c r="Z137" s="3"/>
      <c r="AA137" s="3"/>
      <c r="AB137" s="4"/>
      <c r="AC137" s="4"/>
      <c r="AD137" s="4"/>
      <c r="AE137" s="4"/>
      <c r="AF137" s="4"/>
      <c r="AG137" s="4"/>
      <c r="AH137" s="4"/>
      <c r="AI137" s="4"/>
    </row>
    <row r="138" spans="1:35" x14ac:dyDescent="0.25">
      <c r="A138" t="s">
        <v>4</v>
      </c>
      <c r="B138" t="s">
        <v>4</v>
      </c>
      <c r="C138" t="s">
        <v>26</v>
      </c>
      <c r="D138" s="1">
        <v>1995</v>
      </c>
      <c r="E138" s="1">
        <v>2195</v>
      </c>
      <c r="F138" s="1">
        <v>2355</v>
      </c>
      <c r="G138" s="1">
        <v>2460</v>
      </c>
      <c r="H138" s="1">
        <v>2525</v>
      </c>
      <c r="I138" s="1">
        <v>2515</v>
      </c>
      <c r="J138" s="1">
        <v>2635</v>
      </c>
      <c r="K138" s="1">
        <v>2830</v>
      </c>
      <c r="L138" s="4"/>
      <c r="M138" s="4"/>
      <c r="N138" s="4"/>
      <c r="O138" s="4"/>
      <c r="P138" s="4"/>
      <c r="Q138" s="4"/>
      <c r="R138" s="4"/>
      <c r="S138" s="4"/>
      <c r="T138" s="3"/>
      <c r="U138" s="3"/>
      <c r="V138" s="3"/>
      <c r="W138" s="3"/>
      <c r="X138" s="3"/>
      <c r="Y138" s="3"/>
      <c r="Z138" s="3"/>
      <c r="AA138" s="3"/>
      <c r="AB138" s="4"/>
      <c r="AC138" s="4"/>
      <c r="AD138" s="4"/>
      <c r="AE138" s="4"/>
      <c r="AF138" s="4"/>
      <c r="AG138" s="4"/>
      <c r="AH138" s="4"/>
      <c r="AI138" s="4"/>
    </row>
    <row r="139" spans="1:35" x14ac:dyDescent="0.25">
      <c r="A139" t="s">
        <v>4</v>
      </c>
      <c r="B139" t="s">
        <v>4</v>
      </c>
      <c r="C139" t="s">
        <v>27</v>
      </c>
      <c r="D139" s="1">
        <v>615</v>
      </c>
      <c r="E139" s="1">
        <v>690</v>
      </c>
      <c r="F139" s="1">
        <v>665</v>
      </c>
      <c r="G139" s="1">
        <v>700</v>
      </c>
      <c r="H139" s="1">
        <v>790</v>
      </c>
      <c r="I139" s="1">
        <v>755</v>
      </c>
      <c r="J139" s="1">
        <v>830</v>
      </c>
      <c r="K139" s="1">
        <v>915</v>
      </c>
      <c r="L139" s="4"/>
      <c r="M139" s="4"/>
      <c r="N139" s="4"/>
      <c r="O139" s="4"/>
      <c r="P139" s="4"/>
      <c r="Q139" s="4"/>
      <c r="R139" s="4"/>
      <c r="S139" s="4"/>
      <c r="T139" s="3"/>
      <c r="U139" s="3"/>
      <c r="V139" s="3"/>
      <c r="W139" s="3"/>
      <c r="X139" s="3"/>
      <c r="Y139" s="3"/>
      <c r="Z139" s="3"/>
      <c r="AA139" s="3"/>
      <c r="AB139" s="4"/>
      <c r="AC139" s="4"/>
      <c r="AD139" s="4"/>
      <c r="AE139" s="4"/>
      <c r="AF139" s="4"/>
      <c r="AG139" s="4"/>
      <c r="AH139" s="4"/>
      <c r="AI139" s="4"/>
    </row>
    <row r="140" spans="1:35" x14ac:dyDescent="0.25">
      <c r="A140" t="s">
        <v>4</v>
      </c>
      <c r="B140" t="s">
        <v>4</v>
      </c>
      <c r="C140" t="s">
        <v>28</v>
      </c>
      <c r="D140" s="1">
        <v>1810</v>
      </c>
      <c r="E140" s="1">
        <v>2055</v>
      </c>
      <c r="F140" s="1">
        <v>2315</v>
      </c>
      <c r="G140" s="1">
        <v>2350</v>
      </c>
      <c r="H140" s="1">
        <v>2385</v>
      </c>
      <c r="I140" s="1">
        <v>2425</v>
      </c>
      <c r="J140" s="1">
        <v>2610</v>
      </c>
      <c r="K140" s="1">
        <v>2665</v>
      </c>
      <c r="L140" s="4"/>
      <c r="M140" s="4"/>
      <c r="N140" s="4"/>
      <c r="O140" s="4"/>
      <c r="P140" s="4"/>
      <c r="Q140" s="4"/>
      <c r="R140" s="4"/>
      <c r="S140" s="4"/>
      <c r="T140" s="3"/>
      <c r="U140" s="3"/>
      <c r="V140" s="3"/>
      <c r="W140" s="3"/>
      <c r="X140" s="3"/>
      <c r="Y140" s="3"/>
      <c r="Z140" s="3"/>
      <c r="AA140" s="3"/>
      <c r="AB140" s="4"/>
      <c r="AC140" s="4"/>
      <c r="AD140" s="4"/>
      <c r="AE140" s="4"/>
      <c r="AF140" s="4"/>
      <c r="AG140" s="4"/>
      <c r="AH140" s="4"/>
      <c r="AI140" s="4"/>
    </row>
    <row r="141" spans="1:35" x14ac:dyDescent="0.25">
      <c r="A141" t="s">
        <v>4</v>
      </c>
      <c r="B141" t="s">
        <v>4</v>
      </c>
      <c r="C141" t="s">
        <v>29</v>
      </c>
      <c r="D141" s="1">
        <v>160</v>
      </c>
      <c r="E141" s="1">
        <v>180</v>
      </c>
      <c r="F141" s="1">
        <v>180</v>
      </c>
      <c r="G141" s="1">
        <v>175</v>
      </c>
      <c r="H141" s="1">
        <v>180</v>
      </c>
      <c r="I141" s="1">
        <v>225</v>
      </c>
      <c r="J141" s="1">
        <v>235</v>
      </c>
      <c r="K141" s="1">
        <v>290</v>
      </c>
      <c r="L141" s="4"/>
      <c r="M141" s="4"/>
      <c r="N141" s="4"/>
      <c r="O141" s="4"/>
      <c r="P141" s="4"/>
      <c r="Q141" s="4"/>
      <c r="R141" s="4"/>
      <c r="S141" s="4"/>
      <c r="T141" s="3"/>
      <c r="U141" s="3"/>
      <c r="V141" s="3"/>
      <c r="W141" s="3"/>
      <c r="X141" s="3"/>
      <c r="Y141" s="3"/>
      <c r="Z141" s="3"/>
      <c r="AA141" s="3"/>
      <c r="AB141" s="4"/>
      <c r="AC141" s="4"/>
      <c r="AD141" s="4"/>
      <c r="AE141" s="4"/>
      <c r="AF141" s="4"/>
      <c r="AG141" s="4"/>
      <c r="AH141" s="4"/>
      <c r="AI141" s="4"/>
    </row>
    <row r="142" spans="1:35" x14ac:dyDescent="0.25">
      <c r="A142" t="s">
        <v>4</v>
      </c>
      <c r="B142" t="s">
        <v>4</v>
      </c>
      <c r="C142" t="s">
        <v>30</v>
      </c>
      <c r="D142" s="1">
        <v>485</v>
      </c>
      <c r="E142" s="1">
        <v>510</v>
      </c>
      <c r="F142" s="1">
        <v>620</v>
      </c>
      <c r="G142" s="1">
        <v>650</v>
      </c>
      <c r="H142" s="1">
        <v>660</v>
      </c>
      <c r="I142" s="1">
        <v>680</v>
      </c>
      <c r="J142" s="1">
        <v>800</v>
      </c>
      <c r="K142" s="1">
        <v>885</v>
      </c>
      <c r="L142" s="4"/>
      <c r="M142" s="4"/>
      <c r="N142" s="4"/>
      <c r="O142" s="4"/>
      <c r="P142" s="4"/>
      <c r="Q142" s="4"/>
      <c r="R142" s="4"/>
      <c r="S142" s="4"/>
      <c r="T142" s="3"/>
      <c r="U142" s="3"/>
      <c r="V142" s="3"/>
      <c r="W142" s="3"/>
      <c r="X142" s="3"/>
      <c r="Y142" s="3"/>
      <c r="Z142" s="3"/>
      <c r="AA142" s="3"/>
      <c r="AB142" s="4"/>
      <c r="AC142" s="4"/>
      <c r="AD142" s="4"/>
      <c r="AE142" s="4"/>
      <c r="AF142" s="4"/>
      <c r="AG142" s="4"/>
      <c r="AH142" s="4"/>
      <c r="AI142" s="4"/>
    </row>
    <row r="143" spans="1:35" x14ac:dyDescent="0.25">
      <c r="A143" t="s">
        <v>4</v>
      </c>
      <c r="B143" t="s">
        <v>4</v>
      </c>
      <c r="C143" t="s">
        <v>31</v>
      </c>
      <c r="D143" s="1">
        <v>125</v>
      </c>
      <c r="E143" s="1">
        <v>155</v>
      </c>
      <c r="F143" s="1">
        <v>180</v>
      </c>
      <c r="G143" s="1">
        <v>150</v>
      </c>
      <c r="H143" s="1">
        <v>185</v>
      </c>
      <c r="I143" s="1">
        <v>190</v>
      </c>
      <c r="J143" s="1">
        <v>240</v>
      </c>
      <c r="K143" s="1">
        <v>255</v>
      </c>
      <c r="L143" s="4"/>
      <c r="M143" s="4"/>
      <c r="N143" s="4"/>
      <c r="O143" s="4"/>
      <c r="P143" s="4"/>
      <c r="Q143" s="4"/>
      <c r="R143" s="4"/>
      <c r="S143" s="4"/>
      <c r="T143" s="3"/>
      <c r="U143" s="3"/>
      <c r="V143" s="3"/>
      <c r="W143" s="3"/>
      <c r="X143" s="3"/>
      <c r="Y143" s="3"/>
      <c r="Z143" s="3"/>
      <c r="AA143" s="3"/>
      <c r="AB143" s="4"/>
      <c r="AC143" s="4"/>
      <c r="AD143" s="4"/>
      <c r="AE143" s="4"/>
      <c r="AF143" s="4"/>
      <c r="AG143" s="4"/>
      <c r="AH143" s="4"/>
      <c r="AI143" s="4"/>
    </row>
    <row r="144" spans="1:35" x14ac:dyDescent="0.25">
      <c r="A144" t="s">
        <v>4</v>
      </c>
      <c r="B144" t="s">
        <v>4</v>
      </c>
      <c r="C144" t="s">
        <v>32</v>
      </c>
      <c r="D144" s="1">
        <v>470</v>
      </c>
      <c r="E144" s="1">
        <v>525</v>
      </c>
      <c r="F144" s="1">
        <v>610</v>
      </c>
      <c r="G144" s="1">
        <v>610</v>
      </c>
      <c r="H144" s="1">
        <v>680</v>
      </c>
      <c r="I144" s="1">
        <v>735</v>
      </c>
      <c r="J144" s="1">
        <v>780</v>
      </c>
      <c r="K144" s="1">
        <v>910</v>
      </c>
      <c r="L144" s="4"/>
      <c r="M144" s="4"/>
      <c r="N144" s="4"/>
      <c r="O144" s="4"/>
      <c r="P144" s="4"/>
      <c r="Q144" s="4"/>
      <c r="R144" s="4"/>
      <c r="S144" s="4"/>
      <c r="T144" s="3"/>
      <c r="U144" s="3"/>
      <c r="V144" s="3"/>
      <c r="W144" s="3"/>
      <c r="X144" s="3"/>
      <c r="Y144" s="3"/>
      <c r="Z144" s="3"/>
      <c r="AA144" s="3"/>
      <c r="AB144" s="4"/>
      <c r="AC144" s="4"/>
      <c r="AD144" s="4"/>
      <c r="AE144" s="4"/>
      <c r="AF144" s="4"/>
      <c r="AG144" s="4"/>
      <c r="AH144" s="4"/>
      <c r="AI144" s="4"/>
    </row>
    <row r="145" spans="1:35" x14ac:dyDescent="0.25">
      <c r="A145" t="s">
        <v>4</v>
      </c>
      <c r="B145" t="s">
        <v>4</v>
      </c>
      <c r="C145" t="s">
        <v>33</v>
      </c>
      <c r="D145" s="1">
        <v>195</v>
      </c>
      <c r="E145" s="1">
        <v>235</v>
      </c>
      <c r="F145" s="1">
        <v>230</v>
      </c>
      <c r="G145" s="1">
        <v>230</v>
      </c>
      <c r="H145" s="1">
        <v>260</v>
      </c>
      <c r="I145" s="1">
        <v>270</v>
      </c>
      <c r="J145" s="1">
        <v>330</v>
      </c>
      <c r="K145" s="1">
        <v>350</v>
      </c>
      <c r="L145" s="4"/>
      <c r="M145" s="4"/>
      <c r="N145" s="4"/>
      <c r="O145" s="4"/>
      <c r="P145" s="4"/>
      <c r="Q145" s="4"/>
      <c r="R145" s="4"/>
      <c r="S145" s="4"/>
      <c r="T145" s="3"/>
      <c r="U145" s="3"/>
      <c r="V145" s="3"/>
      <c r="W145" s="3"/>
      <c r="X145" s="3"/>
      <c r="Y145" s="3"/>
      <c r="Z145" s="3"/>
      <c r="AA145" s="3"/>
      <c r="AB145" s="4"/>
      <c r="AC145" s="4"/>
      <c r="AD145" s="4"/>
      <c r="AE145" s="4"/>
      <c r="AF145" s="4"/>
      <c r="AG145" s="4"/>
      <c r="AH145" s="4"/>
      <c r="AI145" s="4"/>
    </row>
    <row r="146" spans="1:35" x14ac:dyDescent="0.25">
      <c r="A146" t="s">
        <v>4</v>
      </c>
      <c r="B146" t="s">
        <v>4</v>
      </c>
      <c r="C146" t="s">
        <v>34</v>
      </c>
      <c r="D146" s="1">
        <v>1055</v>
      </c>
      <c r="E146" s="1">
        <v>1185</v>
      </c>
      <c r="F146" s="1">
        <v>1265</v>
      </c>
      <c r="G146" s="1">
        <v>1340</v>
      </c>
      <c r="H146" s="1">
        <v>1500</v>
      </c>
      <c r="I146" s="1">
        <v>1605</v>
      </c>
      <c r="J146" s="1">
        <v>1685</v>
      </c>
      <c r="K146" s="1">
        <v>1830</v>
      </c>
      <c r="L146" s="4"/>
      <c r="M146" s="4"/>
      <c r="N146" s="4"/>
      <c r="O146" s="4"/>
      <c r="P146" s="4"/>
      <c r="Q146" s="4"/>
      <c r="R146" s="4"/>
      <c r="S146" s="4"/>
      <c r="T146" s="3"/>
      <c r="U146" s="3"/>
      <c r="V146" s="3"/>
      <c r="W146" s="3"/>
      <c r="X146" s="3"/>
      <c r="Y146" s="3"/>
      <c r="Z146" s="3"/>
      <c r="AA146" s="3"/>
      <c r="AB146" s="4"/>
      <c r="AC146" s="4"/>
      <c r="AD146" s="4"/>
      <c r="AE146" s="4"/>
      <c r="AF146" s="4"/>
      <c r="AG146" s="4"/>
      <c r="AH146" s="4"/>
      <c r="AI146" s="4"/>
    </row>
    <row r="147" spans="1:35" x14ac:dyDescent="0.25">
      <c r="A147" t="s">
        <v>4</v>
      </c>
      <c r="B147" t="s">
        <v>4</v>
      </c>
      <c r="C147" t="s">
        <v>35</v>
      </c>
      <c r="D147" s="1">
        <v>165</v>
      </c>
      <c r="E147" s="1">
        <v>220</v>
      </c>
      <c r="F147" s="1">
        <v>235</v>
      </c>
      <c r="G147" s="1">
        <v>255</v>
      </c>
      <c r="H147" s="1">
        <v>260</v>
      </c>
      <c r="I147" s="1">
        <v>285</v>
      </c>
      <c r="J147" s="1">
        <v>340</v>
      </c>
      <c r="K147" s="1">
        <v>365</v>
      </c>
      <c r="L147" s="4"/>
      <c r="M147" s="4"/>
      <c r="N147" s="4"/>
      <c r="O147" s="4"/>
      <c r="P147" s="4"/>
      <c r="Q147" s="4"/>
      <c r="R147" s="4"/>
      <c r="S147" s="4"/>
      <c r="T147" s="3"/>
      <c r="U147" s="3"/>
      <c r="V147" s="3"/>
      <c r="W147" s="3"/>
      <c r="X147" s="3"/>
      <c r="Y147" s="3"/>
      <c r="Z147" s="3"/>
      <c r="AA147" s="3"/>
      <c r="AB147" s="4"/>
      <c r="AC147" s="4"/>
      <c r="AD147" s="4"/>
      <c r="AE147" s="4"/>
      <c r="AF147" s="4"/>
      <c r="AG147" s="4"/>
      <c r="AH147" s="4"/>
      <c r="AI147" s="4"/>
    </row>
    <row r="148" spans="1:35" x14ac:dyDescent="0.25">
      <c r="A148" t="s">
        <v>4</v>
      </c>
      <c r="B148" t="s">
        <v>4</v>
      </c>
      <c r="C148" t="s">
        <v>36</v>
      </c>
      <c r="D148" s="1">
        <v>1070</v>
      </c>
      <c r="E148" s="1">
        <v>1200</v>
      </c>
      <c r="F148" s="1">
        <v>1380</v>
      </c>
      <c r="G148" s="1">
        <v>1435</v>
      </c>
      <c r="H148" s="1">
        <v>1505</v>
      </c>
      <c r="I148" s="1">
        <v>1625</v>
      </c>
      <c r="J148" s="1">
        <v>1820</v>
      </c>
      <c r="K148" s="1">
        <v>1915</v>
      </c>
      <c r="L148" s="4"/>
      <c r="M148" s="4"/>
      <c r="N148" s="4"/>
      <c r="O148" s="4"/>
      <c r="P148" s="4"/>
      <c r="Q148" s="4"/>
      <c r="R148" s="4"/>
      <c r="S148" s="4"/>
      <c r="T148" s="3"/>
      <c r="U148" s="3"/>
      <c r="V148" s="3"/>
      <c r="W148" s="3"/>
      <c r="X148" s="3"/>
      <c r="Y148" s="3"/>
      <c r="Z148" s="3"/>
      <c r="AA148" s="3"/>
      <c r="AB148" s="4"/>
      <c r="AC148" s="4"/>
      <c r="AD148" s="4"/>
      <c r="AE148" s="4"/>
      <c r="AF148" s="4"/>
      <c r="AG148" s="4"/>
      <c r="AH148" s="4"/>
      <c r="AI148" s="4"/>
    </row>
    <row r="149" spans="1:35" x14ac:dyDescent="0.25">
      <c r="A149" t="s">
        <v>4</v>
      </c>
      <c r="B149" t="s">
        <v>4</v>
      </c>
      <c r="C149" t="s">
        <v>37</v>
      </c>
      <c r="D149" s="1">
        <v>475</v>
      </c>
      <c r="E149" s="1">
        <v>475</v>
      </c>
      <c r="F149" s="1">
        <v>505</v>
      </c>
      <c r="G149" s="1">
        <v>545</v>
      </c>
      <c r="H149" s="1">
        <v>600</v>
      </c>
      <c r="I149" s="1">
        <v>640</v>
      </c>
      <c r="J149" s="1">
        <v>595</v>
      </c>
      <c r="K149" s="1">
        <v>730</v>
      </c>
      <c r="L149" s="4"/>
      <c r="M149" s="4"/>
      <c r="N149" s="4"/>
      <c r="O149" s="4"/>
      <c r="P149" s="4"/>
      <c r="Q149" s="4"/>
      <c r="R149" s="4"/>
      <c r="S149" s="4"/>
      <c r="T149" s="3"/>
      <c r="U149" s="3"/>
      <c r="V149" s="3"/>
      <c r="W149" s="3"/>
      <c r="X149" s="3"/>
      <c r="Y149" s="3"/>
      <c r="Z149" s="3"/>
      <c r="AA149" s="3"/>
      <c r="AB149" s="4"/>
      <c r="AC149" s="4"/>
      <c r="AD149" s="4"/>
      <c r="AE149" s="4"/>
      <c r="AF149" s="4"/>
      <c r="AG149" s="4"/>
      <c r="AH149" s="4"/>
      <c r="AI149" s="4"/>
    </row>
    <row r="150" spans="1:35" x14ac:dyDescent="0.25">
      <c r="A150" t="s">
        <v>4</v>
      </c>
      <c r="B150" t="s">
        <v>4</v>
      </c>
      <c r="C150" t="s">
        <v>38</v>
      </c>
      <c r="D150" s="1">
        <v>1875</v>
      </c>
      <c r="E150" s="1">
        <v>2065</v>
      </c>
      <c r="F150" s="1">
        <v>2240</v>
      </c>
      <c r="G150" s="1">
        <v>2380</v>
      </c>
      <c r="H150" s="1">
        <v>2550</v>
      </c>
      <c r="I150" s="1">
        <v>2700</v>
      </c>
      <c r="J150" s="1">
        <v>2835</v>
      </c>
      <c r="K150" s="1">
        <v>3050</v>
      </c>
      <c r="L150" s="4"/>
      <c r="M150" s="4"/>
      <c r="N150" s="4"/>
      <c r="O150" s="4"/>
      <c r="P150" s="4"/>
      <c r="Q150" s="4"/>
      <c r="R150" s="4"/>
      <c r="S150" s="4"/>
      <c r="T150" s="3"/>
      <c r="U150" s="3"/>
      <c r="V150" s="3"/>
      <c r="W150" s="3"/>
      <c r="X150" s="3"/>
      <c r="Y150" s="3"/>
      <c r="Z150" s="3"/>
      <c r="AA150" s="3"/>
      <c r="AB150" s="4"/>
      <c r="AC150" s="4"/>
      <c r="AD150" s="4"/>
      <c r="AE150" s="4"/>
      <c r="AF150" s="4"/>
      <c r="AG150" s="4"/>
      <c r="AH150" s="4"/>
      <c r="AI150" s="4"/>
    </row>
    <row r="151" spans="1:35" x14ac:dyDescent="0.25">
      <c r="A151" t="s">
        <v>4</v>
      </c>
      <c r="B151" t="s">
        <v>4</v>
      </c>
      <c r="C151" t="s">
        <v>39</v>
      </c>
      <c r="D151" s="1">
        <v>480</v>
      </c>
      <c r="E151" s="1">
        <v>480</v>
      </c>
      <c r="F151" s="1">
        <v>450</v>
      </c>
      <c r="G151" s="1">
        <v>520</v>
      </c>
      <c r="H151" s="1">
        <v>610</v>
      </c>
      <c r="I151" s="1">
        <v>650</v>
      </c>
      <c r="J151" s="1">
        <v>720</v>
      </c>
      <c r="K151" s="1">
        <v>765</v>
      </c>
      <c r="L151" s="4"/>
      <c r="M151" s="4"/>
      <c r="N151" s="4"/>
      <c r="O151" s="4"/>
      <c r="P151" s="4"/>
      <c r="Q151" s="4"/>
      <c r="R151" s="4"/>
      <c r="S151" s="4"/>
      <c r="T151" s="3"/>
      <c r="U151" s="3"/>
      <c r="V151" s="3"/>
      <c r="W151" s="3"/>
      <c r="X151" s="3"/>
      <c r="Y151" s="3"/>
      <c r="Z151" s="3"/>
      <c r="AA151" s="3"/>
      <c r="AB151" s="4"/>
      <c r="AC151" s="4"/>
      <c r="AD151" s="4"/>
      <c r="AE151" s="4"/>
      <c r="AF151" s="4"/>
      <c r="AG151" s="4"/>
      <c r="AH151" s="4"/>
      <c r="AI151" s="4"/>
    </row>
    <row r="152" spans="1:35" x14ac:dyDescent="0.25">
      <c r="A152" t="s">
        <v>4</v>
      </c>
      <c r="B152" t="s">
        <v>4</v>
      </c>
      <c r="C152" t="s">
        <v>40</v>
      </c>
      <c r="D152" s="1">
        <v>1820</v>
      </c>
      <c r="E152" s="1">
        <v>2065</v>
      </c>
      <c r="F152" s="1">
        <v>2325</v>
      </c>
      <c r="G152" s="1">
        <v>2395</v>
      </c>
      <c r="H152" s="1">
        <v>2715</v>
      </c>
      <c r="I152" s="1">
        <v>2805</v>
      </c>
      <c r="J152" s="1">
        <v>2830</v>
      </c>
      <c r="K152" s="1">
        <v>3015</v>
      </c>
      <c r="L152" s="4"/>
      <c r="M152" s="4"/>
      <c r="N152" s="4"/>
      <c r="O152" s="4"/>
      <c r="P152" s="4"/>
      <c r="Q152" s="4"/>
      <c r="R152" s="4"/>
      <c r="S152" s="4"/>
      <c r="T152" s="3"/>
      <c r="U152" s="3"/>
      <c r="V152" s="3"/>
      <c r="W152" s="3"/>
      <c r="X152" s="3"/>
      <c r="Y152" s="3"/>
      <c r="Z152" s="3"/>
      <c r="AA152" s="3"/>
      <c r="AB152" s="4"/>
      <c r="AC152" s="4"/>
      <c r="AD152" s="4"/>
      <c r="AE152" s="4"/>
      <c r="AF152" s="4"/>
      <c r="AG152" s="4"/>
      <c r="AH152" s="4"/>
      <c r="AI152" s="4"/>
    </row>
    <row r="153" spans="1:35" x14ac:dyDescent="0.25">
      <c r="A153" t="s">
        <v>4</v>
      </c>
      <c r="B153" t="s">
        <v>4</v>
      </c>
      <c r="C153" t="s">
        <v>41</v>
      </c>
      <c r="D153" s="1">
        <v>760</v>
      </c>
      <c r="E153" s="1">
        <v>670</v>
      </c>
      <c r="F153" s="1">
        <v>660</v>
      </c>
      <c r="G153" s="1">
        <v>690</v>
      </c>
      <c r="H153" s="1">
        <v>640</v>
      </c>
      <c r="I153" s="1">
        <v>605</v>
      </c>
      <c r="J153" s="1">
        <v>670</v>
      </c>
      <c r="K153" s="1">
        <v>625</v>
      </c>
      <c r="L153" s="4"/>
      <c r="M153" s="4"/>
      <c r="N153" s="4"/>
      <c r="O153" s="4"/>
      <c r="P153" s="4"/>
      <c r="Q153" s="4"/>
      <c r="R153" s="4"/>
      <c r="S153" s="4"/>
      <c r="T153" s="3"/>
      <c r="U153" s="3"/>
      <c r="V153" s="3"/>
      <c r="W153" s="3"/>
      <c r="X153" s="3"/>
      <c r="Y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</row>
    <row r="154" spans="1:35" x14ac:dyDescent="0.25">
      <c r="A154" t="s">
        <v>4</v>
      </c>
      <c r="B154" t="s">
        <v>4</v>
      </c>
      <c r="C154" t="s">
        <v>42</v>
      </c>
      <c r="D154" s="1">
        <v>5760</v>
      </c>
      <c r="E154" s="1">
        <v>5880</v>
      </c>
      <c r="F154" s="1">
        <v>5905</v>
      </c>
      <c r="G154" s="1">
        <v>5875</v>
      </c>
      <c r="H154" s="1">
        <v>5650</v>
      </c>
      <c r="I154" s="1">
        <v>5680</v>
      </c>
      <c r="J154" s="1">
        <v>5615</v>
      </c>
      <c r="K154" s="1">
        <v>5980</v>
      </c>
      <c r="L154" s="4"/>
      <c r="M154" s="4"/>
      <c r="N154" s="4"/>
      <c r="O154" s="4"/>
      <c r="P154" s="4"/>
      <c r="Q154" s="4"/>
      <c r="R154" s="4"/>
      <c r="S154" s="4"/>
      <c r="T154" s="3"/>
      <c r="U154" s="3"/>
      <c r="V154" s="3"/>
      <c r="W154" s="3"/>
      <c r="X154" s="3"/>
      <c r="Y154" s="3"/>
      <c r="Z154" s="3"/>
      <c r="AA154" s="3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25">
      <c r="A155" t="s">
        <v>4</v>
      </c>
      <c r="B155" t="s">
        <v>4</v>
      </c>
      <c r="C155" t="s">
        <v>43</v>
      </c>
      <c r="D155" s="1">
        <v>825</v>
      </c>
      <c r="E155" s="1">
        <v>735</v>
      </c>
      <c r="F155" s="1">
        <v>655</v>
      </c>
      <c r="G155" s="1">
        <v>675</v>
      </c>
      <c r="H155" s="1">
        <v>705</v>
      </c>
      <c r="I155" s="1">
        <v>635</v>
      </c>
      <c r="J155" s="1">
        <v>655</v>
      </c>
      <c r="K155" s="1">
        <v>680</v>
      </c>
      <c r="L155" s="4"/>
      <c r="M155" s="4"/>
      <c r="N155" s="4"/>
      <c r="O155" s="4"/>
      <c r="P155" s="4"/>
      <c r="Q155" s="4"/>
      <c r="R155" s="4"/>
      <c r="S155" s="4"/>
      <c r="T155" s="3"/>
      <c r="U155" s="3"/>
      <c r="V155" s="3"/>
      <c r="W155" s="3"/>
      <c r="X155" s="3"/>
      <c r="Y155" s="3"/>
      <c r="Z155" s="3"/>
      <c r="AA155" s="3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25">
      <c r="A156" t="s">
        <v>4</v>
      </c>
      <c r="B156" t="s">
        <v>4</v>
      </c>
      <c r="C156" t="s">
        <v>44</v>
      </c>
      <c r="D156" s="1">
        <v>6240</v>
      </c>
      <c r="E156" s="1">
        <v>6065</v>
      </c>
      <c r="F156" s="1">
        <v>6305</v>
      </c>
      <c r="G156" s="1">
        <v>6115</v>
      </c>
      <c r="H156" s="1">
        <v>6120</v>
      </c>
      <c r="I156" s="1">
        <v>6100</v>
      </c>
      <c r="J156" s="1">
        <v>6245</v>
      </c>
      <c r="K156" s="1">
        <v>6250</v>
      </c>
      <c r="L156" s="4"/>
      <c r="M156" s="4"/>
      <c r="N156" s="4"/>
      <c r="O156" s="4"/>
      <c r="P156" s="4"/>
      <c r="Q156" s="4"/>
      <c r="R156" s="4"/>
      <c r="S156" s="4"/>
      <c r="T156" s="3"/>
      <c r="U156" s="3"/>
      <c r="V156" s="3"/>
      <c r="W156" s="3"/>
      <c r="X156" s="3"/>
      <c r="Y156" s="3"/>
      <c r="Z156" s="3"/>
      <c r="AA156" s="3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25">
      <c r="A157" t="s">
        <v>4</v>
      </c>
      <c r="B157" t="s">
        <v>4</v>
      </c>
      <c r="C157" t="s">
        <v>45</v>
      </c>
      <c r="D157" s="1">
        <v>2365</v>
      </c>
      <c r="E157" s="1">
        <v>2425</v>
      </c>
      <c r="F157" s="1">
        <v>2350</v>
      </c>
      <c r="G157" s="1">
        <v>2405</v>
      </c>
      <c r="H157" s="1">
        <v>2460</v>
      </c>
      <c r="I157" s="1">
        <v>2385</v>
      </c>
      <c r="J157" s="1">
        <v>2375</v>
      </c>
      <c r="K157" s="1">
        <v>2395</v>
      </c>
      <c r="L157" s="4"/>
      <c r="M157" s="4"/>
      <c r="N157" s="4"/>
      <c r="O157" s="4"/>
      <c r="P157" s="4"/>
      <c r="Q157" s="4"/>
      <c r="R157" s="4"/>
      <c r="S157" s="4"/>
      <c r="T157" s="3"/>
      <c r="U157" s="3"/>
      <c r="V157" s="3"/>
      <c r="W157" s="3"/>
      <c r="X157" s="3"/>
      <c r="Y157" s="3"/>
      <c r="Z157" s="3"/>
      <c r="AA157" s="3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25">
      <c r="A158" t="s">
        <v>4</v>
      </c>
      <c r="B158" t="s">
        <v>4</v>
      </c>
      <c r="C158" t="s">
        <v>46</v>
      </c>
      <c r="D158" s="1">
        <v>4285</v>
      </c>
      <c r="E158" s="1">
        <v>4535</v>
      </c>
      <c r="F158" s="1">
        <v>5035</v>
      </c>
      <c r="G158" s="1">
        <v>5305</v>
      </c>
      <c r="H158" s="1">
        <v>5475</v>
      </c>
      <c r="I158" s="1">
        <v>5395</v>
      </c>
      <c r="J158" s="1">
        <v>5875</v>
      </c>
      <c r="K158" s="1">
        <v>6165</v>
      </c>
      <c r="L158" s="4"/>
      <c r="M158" s="4"/>
      <c r="N158" s="4"/>
      <c r="O158" s="4"/>
      <c r="P158" s="4"/>
      <c r="Q158" s="4"/>
      <c r="R158" s="4"/>
      <c r="S158" s="4"/>
      <c r="T158" s="3"/>
      <c r="U158" s="3"/>
      <c r="V158" s="3"/>
      <c r="W158" s="3"/>
      <c r="X158" s="3"/>
      <c r="Y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25">
      <c r="A159" t="s">
        <v>4</v>
      </c>
      <c r="B159" t="s">
        <v>4</v>
      </c>
      <c r="C159" t="s">
        <v>47</v>
      </c>
      <c r="D159" s="1">
        <v>2650</v>
      </c>
      <c r="E159" s="1">
        <v>2600</v>
      </c>
      <c r="F159" s="1">
        <v>2580</v>
      </c>
      <c r="G159" s="1">
        <v>2635</v>
      </c>
      <c r="H159" s="1">
        <v>2625</v>
      </c>
      <c r="I159" s="1">
        <v>2645</v>
      </c>
      <c r="J159" s="1">
        <v>2420</v>
      </c>
      <c r="K159" s="1">
        <v>2595</v>
      </c>
      <c r="L159" s="4"/>
      <c r="M159" s="4"/>
      <c r="N159" s="4"/>
      <c r="O159" s="4"/>
      <c r="P159" s="4"/>
      <c r="Q159" s="4"/>
      <c r="R159" s="4"/>
      <c r="S159" s="4"/>
      <c r="T159" s="3"/>
      <c r="U159" s="3"/>
      <c r="V159" s="3"/>
      <c r="W159" s="3"/>
      <c r="X159" s="3"/>
      <c r="Y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25">
      <c r="A160" t="s">
        <v>4</v>
      </c>
      <c r="B160" t="s">
        <v>4</v>
      </c>
      <c r="C160" t="s">
        <v>48</v>
      </c>
      <c r="D160" s="1">
        <v>4675</v>
      </c>
      <c r="E160" s="1">
        <v>4995</v>
      </c>
      <c r="F160" s="1">
        <v>5365</v>
      </c>
      <c r="G160" s="1">
        <v>5725</v>
      </c>
      <c r="H160" s="1">
        <v>5760</v>
      </c>
      <c r="I160" s="1">
        <v>6070</v>
      </c>
      <c r="J160" s="1">
        <v>6360</v>
      </c>
      <c r="K160" s="1">
        <v>6660</v>
      </c>
      <c r="L160" s="4"/>
      <c r="M160" s="4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25">
      <c r="A161" t="s">
        <v>4</v>
      </c>
      <c r="B161" t="s">
        <v>4</v>
      </c>
      <c r="C161" t="s">
        <v>49</v>
      </c>
      <c r="D161" s="1">
        <v>1645</v>
      </c>
      <c r="E161" s="1">
        <v>1530</v>
      </c>
      <c r="F161" s="1">
        <v>1395</v>
      </c>
      <c r="G161" s="1">
        <v>1450</v>
      </c>
      <c r="H161" s="1">
        <v>1460</v>
      </c>
      <c r="I161" s="1">
        <v>1570</v>
      </c>
      <c r="J161" s="1">
        <v>1470</v>
      </c>
      <c r="K161" s="1">
        <v>1520</v>
      </c>
      <c r="L161" s="4"/>
      <c r="M161" s="4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25">
      <c r="A162" t="s">
        <v>4</v>
      </c>
      <c r="B162" t="s">
        <v>4</v>
      </c>
      <c r="C162" t="s">
        <v>50</v>
      </c>
      <c r="D162" s="1">
        <v>1345</v>
      </c>
      <c r="E162" s="1">
        <v>1370</v>
      </c>
      <c r="F162" s="1">
        <v>1480</v>
      </c>
      <c r="G162" s="1">
        <v>1590</v>
      </c>
      <c r="H162" s="1">
        <v>1775</v>
      </c>
      <c r="I162" s="1">
        <v>1920</v>
      </c>
      <c r="J162" s="1">
        <v>2150</v>
      </c>
      <c r="K162" s="1">
        <v>2370</v>
      </c>
      <c r="L162" s="4"/>
      <c r="M162" s="4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25">
      <c r="A163" t="s">
        <v>4</v>
      </c>
      <c r="B163" t="s">
        <v>4</v>
      </c>
      <c r="C163" t="s">
        <v>51</v>
      </c>
      <c r="D163" s="1">
        <v>1565</v>
      </c>
      <c r="E163" s="1">
        <v>1455</v>
      </c>
      <c r="F163" s="1">
        <v>1435</v>
      </c>
      <c r="G163" s="1">
        <v>1320</v>
      </c>
      <c r="H163" s="1">
        <v>1510</v>
      </c>
      <c r="I163" s="1">
        <v>1540</v>
      </c>
      <c r="J163" s="1">
        <v>1410</v>
      </c>
      <c r="K163" s="1">
        <v>1440</v>
      </c>
      <c r="L163" s="4"/>
      <c r="M163" s="4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</row>
    <row r="164" spans="1:35" x14ac:dyDescent="0.25">
      <c r="A164" t="s">
        <v>4</v>
      </c>
      <c r="B164" t="s">
        <v>4</v>
      </c>
      <c r="C164" t="s">
        <v>52</v>
      </c>
      <c r="D164" s="1">
        <v>1320</v>
      </c>
      <c r="E164" s="1">
        <v>1375</v>
      </c>
      <c r="F164" s="1">
        <v>1560</v>
      </c>
      <c r="G164" s="1">
        <v>1645</v>
      </c>
      <c r="H164" s="1">
        <v>1770</v>
      </c>
      <c r="I164" s="1">
        <v>1930</v>
      </c>
      <c r="J164" s="1">
        <v>2215</v>
      </c>
      <c r="K164" s="1">
        <v>2370</v>
      </c>
      <c r="L164" s="4"/>
      <c r="M164" s="4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4"/>
      <c r="AC164" s="4"/>
      <c r="AD164" s="4"/>
      <c r="AE164" s="4"/>
      <c r="AF164" s="4"/>
      <c r="AG164" s="4"/>
      <c r="AH164" s="4"/>
      <c r="AI164" s="4"/>
    </row>
    <row r="165" spans="1:35" x14ac:dyDescent="0.25">
      <c r="A165" t="s">
        <v>4</v>
      </c>
      <c r="B165" t="s">
        <v>4</v>
      </c>
      <c r="C165" t="s">
        <v>53</v>
      </c>
      <c r="D165" s="1">
        <v>380</v>
      </c>
      <c r="E165" s="1">
        <v>435</v>
      </c>
      <c r="F165" s="1">
        <v>465</v>
      </c>
      <c r="G165" s="1">
        <v>430</v>
      </c>
      <c r="H165" s="1">
        <v>495</v>
      </c>
      <c r="I165" s="1">
        <v>485</v>
      </c>
      <c r="J165" s="1">
        <v>525</v>
      </c>
      <c r="K165" s="1">
        <v>620</v>
      </c>
      <c r="L165" s="4"/>
      <c r="M165" s="4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4"/>
      <c r="AC165" s="4"/>
      <c r="AD165" s="4"/>
      <c r="AE165" s="4"/>
      <c r="AF165" s="4"/>
      <c r="AG165" s="4"/>
      <c r="AH165" s="4"/>
      <c r="AI165" s="4"/>
    </row>
    <row r="166" spans="1:35" x14ac:dyDescent="0.25">
      <c r="A166" t="s">
        <v>4</v>
      </c>
      <c r="B166" t="s">
        <v>4</v>
      </c>
      <c r="C166" t="s">
        <v>54</v>
      </c>
      <c r="D166" s="1">
        <v>1605</v>
      </c>
      <c r="E166" s="1">
        <v>1915</v>
      </c>
      <c r="F166" s="1">
        <v>2185</v>
      </c>
      <c r="G166" s="1">
        <v>2440</v>
      </c>
      <c r="H166" s="1">
        <v>2505</v>
      </c>
      <c r="I166" s="1">
        <v>2800</v>
      </c>
      <c r="J166" s="1">
        <v>2920</v>
      </c>
      <c r="K166" s="1">
        <v>3205</v>
      </c>
      <c r="L166" s="4"/>
      <c r="M166" s="4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4"/>
      <c r="AC166" s="4"/>
      <c r="AD166" s="4"/>
      <c r="AE166" s="4"/>
      <c r="AF166" s="4"/>
      <c r="AG166" s="4"/>
      <c r="AH166" s="4"/>
      <c r="AI166" s="4"/>
    </row>
    <row r="167" spans="1:35" x14ac:dyDescent="0.25">
      <c r="A167" t="s">
        <v>4</v>
      </c>
      <c r="B167" t="s">
        <v>4</v>
      </c>
      <c r="C167" t="s">
        <v>55</v>
      </c>
      <c r="D167" s="1">
        <v>510</v>
      </c>
      <c r="E167" s="1">
        <v>530</v>
      </c>
      <c r="F167" s="1">
        <v>555</v>
      </c>
      <c r="G167" s="1">
        <v>555</v>
      </c>
      <c r="H167" s="1">
        <v>600</v>
      </c>
      <c r="I167" s="1">
        <v>545</v>
      </c>
      <c r="J167" s="1">
        <v>605</v>
      </c>
      <c r="K167" s="1">
        <v>605</v>
      </c>
      <c r="L167" s="4"/>
      <c r="M167" s="4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</row>
    <row r="168" spans="1:35" x14ac:dyDescent="0.25">
      <c r="A168" t="s">
        <v>4</v>
      </c>
      <c r="B168" t="s">
        <v>4</v>
      </c>
      <c r="C168" t="s">
        <v>56</v>
      </c>
      <c r="D168" s="1">
        <v>1765</v>
      </c>
      <c r="E168" s="1">
        <v>2085</v>
      </c>
      <c r="F168" s="1">
        <v>2530</v>
      </c>
      <c r="G168" s="1">
        <v>2675</v>
      </c>
      <c r="H168" s="1">
        <v>3040</v>
      </c>
      <c r="I168" s="1">
        <v>3090</v>
      </c>
      <c r="J168" s="1">
        <v>3325</v>
      </c>
      <c r="K168" s="1">
        <v>3420</v>
      </c>
      <c r="L168" s="4"/>
      <c r="M168" s="4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4"/>
      <c r="AC168" s="4"/>
      <c r="AD168" s="4"/>
      <c r="AE168" s="4"/>
      <c r="AF168" s="4"/>
      <c r="AG168" s="4"/>
      <c r="AH168" s="4"/>
      <c r="AI168" s="4"/>
    </row>
    <row r="169" spans="1:35" x14ac:dyDescent="0.25">
      <c r="A169" t="s">
        <v>4</v>
      </c>
      <c r="B169" t="s">
        <v>4</v>
      </c>
      <c r="C169" t="s">
        <v>57</v>
      </c>
      <c r="D169" s="1">
        <v>1060</v>
      </c>
      <c r="E169" s="1">
        <v>1005</v>
      </c>
      <c r="F169" s="1">
        <v>895</v>
      </c>
      <c r="G169" s="1">
        <v>910</v>
      </c>
      <c r="H169" s="1">
        <v>895</v>
      </c>
      <c r="I169" s="1">
        <v>980</v>
      </c>
      <c r="J169" s="1">
        <v>990</v>
      </c>
      <c r="K169" s="1">
        <v>995</v>
      </c>
      <c r="L169" s="4"/>
      <c r="M169" s="4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4"/>
      <c r="AC169" s="4"/>
      <c r="AD169" s="4"/>
      <c r="AE169" s="4"/>
      <c r="AF169" s="4"/>
      <c r="AG169" s="4"/>
      <c r="AH169" s="4"/>
      <c r="AI169" s="4"/>
    </row>
    <row r="170" spans="1:35" x14ac:dyDescent="0.25">
      <c r="A170" t="s">
        <v>4</v>
      </c>
      <c r="B170" t="s">
        <v>4</v>
      </c>
      <c r="C170" t="s">
        <v>58</v>
      </c>
      <c r="D170" s="1">
        <v>3340</v>
      </c>
      <c r="E170" s="1">
        <v>3300</v>
      </c>
      <c r="F170" s="1">
        <v>3160</v>
      </c>
      <c r="G170" s="1">
        <v>3180</v>
      </c>
      <c r="H170" s="1">
        <v>3180</v>
      </c>
      <c r="I170" s="1">
        <v>3115</v>
      </c>
      <c r="J170" s="1">
        <v>2985</v>
      </c>
      <c r="K170" s="1">
        <v>3110</v>
      </c>
      <c r="L170" s="4"/>
      <c r="M170" s="4"/>
      <c r="N170" s="4"/>
      <c r="O170" s="4"/>
      <c r="P170" s="4"/>
      <c r="Q170" s="4"/>
      <c r="R170" s="4"/>
      <c r="S170" s="4"/>
      <c r="T170" s="3"/>
      <c r="U170" s="3"/>
      <c r="V170" s="3"/>
      <c r="W170" s="3"/>
      <c r="X170" s="3"/>
      <c r="Y170" s="3"/>
      <c r="Z170" s="3"/>
      <c r="AA170" s="3"/>
      <c r="AB170" s="4"/>
      <c r="AC170" s="4"/>
      <c r="AD170" s="4"/>
      <c r="AE170" s="4"/>
      <c r="AF170" s="4"/>
      <c r="AG170" s="4"/>
      <c r="AH170" s="4"/>
      <c r="AI170" s="4"/>
    </row>
    <row r="171" spans="1:35" x14ac:dyDescent="0.25">
      <c r="A171" t="s">
        <v>4</v>
      </c>
      <c r="B171" t="s">
        <v>4</v>
      </c>
      <c r="C171" t="s">
        <v>59</v>
      </c>
      <c r="D171" s="1">
        <v>1040</v>
      </c>
      <c r="E171" s="1">
        <v>935</v>
      </c>
      <c r="F171" s="1">
        <v>850</v>
      </c>
      <c r="G171" s="1">
        <v>820</v>
      </c>
      <c r="H171" s="1">
        <v>905</v>
      </c>
      <c r="I171" s="1">
        <v>930</v>
      </c>
      <c r="J171" s="1">
        <v>915</v>
      </c>
      <c r="K171" s="1">
        <v>1065</v>
      </c>
      <c r="L171" s="4"/>
      <c r="M171" s="4"/>
      <c r="N171" s="4"/>
      <c r="O171" s="4"/>
      <c r="P171" s="4"/>
      <c r="Q171" s="4"/>
      <c r="R171" s="4"/>
      <c r="S171" s="4"/>
      <c r="T171" s="3"/>
      <c r="U171" s="3"/>
      <c r="V171" s="3"/>
      <c r="W171" s="3"/>
      <c r="X171" s="3"/>
      <c r="Y171" s="3"/>
      <c r="Z171" s="3"/>
      <c r="AA171" s="3"/>
      <c r="AB171" s="4"/>
      <c r="AC171" s="4"/>
      <c r="AD171" s="4"/>
      <c r="AE171" s="4"/>
      <c r="AF171" s="4"/>
      <c r="AG171" s="4"/>
      <c r="AH171" s="4"/>
      <c r="AI171" s="4"/>
    </row>
    <row r="172" spans="1:35" x14ac:dyDescent="0.25">
      <c r="A172" t="s">
        <v>4</v>
      </c>
      <c r="B172" t="s">
        <v>4</v>
      </c>
      <c r="C172" t="s">
        <v>60</v>
      </c>
      <c r="D172" s="1">
        <v>3200</v>
      </c>
      <c r="E172" s="1">
        <v>3135</v>
      </c>
      <c r="F172" s="1">
        <v>3070</v>
      </c>
      <c r="G172" s="1">
        <v>3110</v>
      </c>
      <c r="H172" s="1">
        <v>3085</v>
      </c>
      <c r="I172" s="1">
        <v>3085</v>
      </c>
      <c r="J172" s="1">
        <v>2955</v>
      </c>
      <c r="K172" s="1">
        <v>3010</v>
      </c>
      <c r="L172" s="4"/>
      <c r="M172" s="4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4"/>
      <c r="AC172" s="4"/>
      <c r="AD172" s="4"/>
      <c r="AE172" s="4"/>
      <c r="AF172" s="4"/>
      <c r="AG172" s="4"/>
      <c r="AH172" s="4"/>
      <c r="AI172" s="4"/>
    </row>
    <row r="173" spans="1:35" x14ac:dyDescent="0.25">
      <c r="A173" t="s">
        <v>4</v>
      </c>
      <c r="B173" t="s">
        <v>4</v>
      </c>
      <c r="C173" t="s">
        <v>61</v>
      </c>
      <c r="D173" s="1">
        <v>1990</v>
      </c>
      <c r="E173" s="1">
        <v>2010</v>
      </c>
      <c r="F173" s="1">
        <v>2065</v>
      </c>
      <c r="G173" s="1">
        <v>2270</v>
      </c>
      <c r="H173" s="1">
        <v>2460</v>
      </c>
      <c r="I173" s="1">
        <v>2620</v>
      </c>
      <c r="J173" s="1">
        <v>2705</v>
      </c>
      <c r="K173" s="1">
        <v>2780</v>
      </c>
      <c r="L173" s="4"/>
      <c r="M173" s="4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4"/>
      <c r="AC173" s="4"/>
      <c r="AD173" s="4"/>
      <c r="AE173" s="4"/>
      <c r="AF173" s="4"/>
      <c r="AG173" s="4"/>
      <c r="AH173" s="4"/>
      <c r="AI173" s="4"/>
    </row>
    <row r="174" spans="1:35" x14ac:dyDescent="0.25">
      <c r="A174" t="s">
        <v>4</v>
      </c>
      <c r="B174" t="s">
        <v>4</v>
      </c>
      <c r="C174" t="s">
        <v>62</v>
      </c>
      <c r="D174" s="1">
        <v>3365</v>
      </c>
      <c r="E174" s="1">
        <v>3765</v>
      </c>
      <c r="F174" s="1">
        <v>4120</v>
      </c>
      <c r="G174" s="1">
        <v>4370</v>
      </c>
      <c r="H174" s="1">
        <v>4420</v>
      </c>
      <c r="I174" s="1">
        <v>4850</v>
      </c>
      <c r="J174" s="1">
        <v>5075</v>
      </c>
      <c r="K174" s="1">
        <v>5450</v>
      </c>
      <c r="L174" s="4"/>
      <c r="M174" s="4"/>
      <c r="N174" s="4"/>
      <c r="O174" s="4"/>
      <c r="P174" s="4"/>
      <c r="Q174" s="4"/>
      <c r="R174" s="4"/>
      <c r="S174" s="4"/>
      <c r="T174" s="3"/>
      <c r="U174" s="3"/>
      <c r="V174" s="3"/>
      <c r="W174" s="3"/>
      <c r="X174" s="3"/>
      <c r="Y174" s="3"/>
      <c r="Z174" s="3"/>
      <c r="AA174" s="3"/>
      <c r="AB174" s="4"/>
      <c r="AC174" s="4"/>
      <c r="AD174" s="4"/>
      <c r="AE174" s="4"/>
      <c r="AF174" s="4"/>
      <c r="AG174" s="4"/>
      <c r="AH174" s="4"/>
      <c r="AI174" s="4"/>
    </row>
    <row r="175" spans="1:35" x14ac:dyDescent="0.25">
      <c r="A175" t="s">
        <v>4</v>
      </c>
      <c r="B175" t="s">
        <v>4</v>
      </c>
      <c r="C175" t="s">
        <v>63</v>
      </c>
      <c r="D175" s="1">
        <v>1975</v>
      </c>
      <c r="E175" s="1">
        <v>1960</v>
      </c>
      <c r="F175" s="1">
        <v>2035</v>
      </c>
      <c r="G175" s="1">
        <v>2210</v>
      </c>
      <c r="H175" s="1">
        <v>2390</v>
      </c>
      <c r="I175" s="1">
        <v>2520</v>
      </c>
      <c r="J175" s="1">
        <v>2640</v>
      </c>
      <c r="K175" s="1">
        <v>2680</v>
      </c>
      <c r="L175" s="4"/>
      <c r="M175" s="4"/>
      <c r="N175" s="4"/>
      <c r="O175" s="4"/>
      <c r="P175" s="4"/>
      <c r="Q175" s="4"/>
      <c r="R175" s="4"/>
      <c r="S175" s="4"/>
      <c r="T175" s="3"/>
      <c r="U175" s="3"/>
      <c r="V175" s="3"/>
      <c r="W175" s="3"/>
      <c r="X175" s="3"/>
      <c r="Y175" s="3"/>
      <c r="Z175" s="3"/>
      <c r="AA175" s="3"/>
      <c r="AB175" s="4"/>
      <c r="AC175" s="4"/>
      <c r="AD175" s="4"/>
      <c r="AE175" s="4"/>
      <c r="AF175" s="4"/>
      <c r="AG175" s="4"/>
      <c r="AH175" s="4"/>
      <c r="AI175" s="4"/>
    </row>
    <row r="176" spans="1:35" x14ac:dyDescent="0.25">
      <c r="A176" t="s">
        <v>4</v>
      </c>
      <c r="B176" t="s">
        <v>4</v>
      </c>
      <c r="C176" t="s">
        <v>64</v>
      </c>
      <c r="D176" s="1">
        <v>3305</v>
      </c>
      <c r="E176" s="1">
        <v>3720</v>
      </c>
      <c r="F176" s="1">
        <v>3895</v>
      </c>
      <c r="G176" s="1">
        <v>4115</v>
      </c>
      <c r="H176" s="1">
        <v>4175</v>
      </c>
      <c r="I176" s="1">
        <v>4575</v>
      </c>
      <c r="J176" s="1">
        <v>5150</v>
      </c>
      <c r="K176" s="1">
        <v>5365</v>
      </c>
      <c r="L176" s="4"/>
      <c r="M176" s="4"/>
      <c r="N176" s="4"/>
      <c r="O176" s="4"/>
      <c r="P176" s="4"/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4"/>
      <c r="AC176" s="4"/>
      <c r="AD176" s="4"/>
      <c r="AE176" s="4"/>
      <c r="AF176" s="4"/>
      <c r="AG176" s="4"/>
      <c r="AH176" s="4"/>
      <c r="AI176" s="4"/>
    </row>
    <row r="177" spans="1:35" x14ac:dyDescent="0.25">
      <c r="A177" t="s">
        <v>4</v>
      </c>
      <c r="B177" t="s">
        <v>4</v>
      </c>
      <c r="C177" t="s">
        <v>65</v>
      </c>
      <c r="D177" s="1">
        <v>335</v>
      </c>
      <c r="E177" s="1">
        <v>325</v>
      </c>
      <c r="F177" s="1">
        <v>385</v>
      </c>
      <c r="G177" s="1">
        <v>365</v>
      </c>
      <c r="H177" s="1">
        <v>360</v>
      </c>
      <c r="I177" s="1">
        <v>395</v>
      </c>
      <c r="J177" s="1">
        <v>400</v>
      </c>
      <c r="K177" s="1">
        <v>455</v>
      </c>
      <c r="L177" s="4"/>
      <c r="M177" s="4"/>
      <c r="N177" s="4"/>
      <c r="O177" s="4"/>
      <c r="P177" s="4"/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4"/>
      <c r="AC177" s="4"/>
      <c r="AD177" s="4"/>
      <c r="AE177" s="4"/>
      <c r="AF177" s="4"/>
      <c r="AG177" s="4"/>
      <c r="AH177" s="4"/>
      <c r="AI177" s="4"/>
    </row>
    <row r="178" spans="1:35" x14ac:dyDescent="0.25">
      <c r="A178" t="s">
        <v>4</v>
      </c>
      <c r="B178" t="s">
        <v>4</v>
      </c>
      <c r="C178" t="s">
        <v>66</v>
      </c>
      <c r="D178" s="1">
        <v>930</v>
      </c>
      <c r="E178" s="1">
        <v>925</v>
      </c>
      <c r="F178" s="1">
        <v>985</v>
      </c>
      <c r="G178" s="1">
        <v>980</v>
      </c>
      <c r="H178" s="1">
        <v>985</v>
      </c>
      <c r="I178" s="1">
        <v>1030</v>
      </c>
      <c r="J178" s="1">
        <v>945</v>
      </c>
      <c r="K178" s="1">
        <v>1075</v>
      </c>
      <c r="L178" s="4"/>
      <c r="M178" s="4"/>
      <c r="N178" s="4"/>
      <c r="O178" s="4"/>
      <c r="P178" s="4"/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4"/>
      <c r="AC178" s="4"/>
      <c r="AD178" s="4"/>
      <c r="AE178" s="4"/>
      <c r="AF178" s="4"/>
      <c r="AG178" s="4"/>
      <c r="AH178" s="4"/>
      <c r="AI178" s="4"/>
    </row>
    <row r="179" spans="1:35" x14ac:dyDescent="0.25">
      <c r="A179" t="s">
        <v>4</v>
      </c>
      <c r="B179" t="s">
        <v>4</v>
      </c>
      <c r="C179" t="s">
        <v>67</v>
      </c>
      <c r="D179" s="1">
        <v>390</v>
      </c>
      <c r="E179" s="1">
        <v>355</v>
      </c>
      <c r="F179" s="1">
        <v>325</v>
      </c>
      <c r="G179" s="1">
        <v>355</v>
      </c>
      <c r="H179" s="1">
        <v>425</v>
      </c>
      <c r="I179" s="1">
        <v>440</v>
      </c>
      <c r="J179" s="1">
        <v>405</v>
      </c>
      <c r="K179" s="1">
        <v>475</v>
      </c>
      <c r="L179" s="4"/>
      <c r="M179" s="4"/>
      <c r="N179" s="4"/>
      <c r="O179" s="4"/>
      <c r="P179" s="4"/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4"/>
      <c r="AC179" s="4"/>
      <c r="AD179" s="4"/>
      <c r="AE179" s="4"/>
      <c r="AF179" s="4"/>
      <c r="AG179" s="4"/>
      <c r="AH179" s="4"/>
      <c r="AI179" s="4"/>
    </row>
    <row r="180" spans="1:35" x14ac:dyDescent="0.25">
      <c r="A180" t="s">
        <v>4</v>
      </c>
      <c r="B180" t="s">
        <v>4</v>
      </c>
      <c r="C180" t="s">
        <v>68</v>
      </c>
      <c r="D180" s="1">
        <v>1020</v>
      </c>
      <c r="E180" s="1">
        <v>1065</v>
      </c>
      <c r="F180" s="1">
        <v>1010</v>
      </c>
      <c r="G180" s="1">
        <v>985</v>
      </c>
      <c r="H180" s="1">
        <v>1020</v>
      </c>
      <c r="I180" s="1">
        <v>1060</v>
      </c>
      <c r="J180" s="1">
        <v>1045</v>
      </c>
      <c r="K180" s="1">
        <v>1090</v>
      </c>
      <c r="L180" s="4"/>
      <c r="M180" s="4"/>
      <c r="N180" s="4"/>
      <c r="O180" s="4"/>
      <c r="P180" s="4"/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4"/>
      <c r="AC180" s="4"/>
      <c r="AD180" s="4"/>
      <c r="AE180" s="4"/>
      <c r="AF180" s="4"/>
      <c r="AG180" s="4"/>
      <c r="AH180" s="4"/>
      <c r="AI180" s="4"/>
    </row>
    <row r="181" spans="1:35" x14ac:dyDescent="0.25">
      <c r="A181" t="s">
        <v>4</v>
      </c>
      <c r="B181" t="s">
        <v>4</v>
      </c>
      <c r="C181" t="s">
        <v>69</v>
      </c>
      <c r="D181" s="1">
        <v>135</v>
      </c>
      <c r="E181" s="1">
        <v>110</v>
      </c>
      <c r="F181" s="1">
        <v>125</v>
      </c>
      <c r="G181" s="1">
        <v>105</v>
      </c>
      <c r="H181" s="1">
        <v>105</v>
      </c>
      <c r="I181" s="1">
        <v>80</v>
      </c>
      <c r="J181" s="1">
        <v>90</v>
      </c>
      <c r="K181" s="1">
        <v>85</v>
      </c>
      <c r="L181" s="4"/>
      <c r="M181" s="4"/>
      <c r="N181" s="4"/>
      <c r="O181" s="4"/>
      <c r="P181" s="4"/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4"/>
      <c r="AC181" s="4"/>
      <c r="AD181" s="4"/>
      <c r="AE181" s="4"/>
      <c r="AF181" s="4"/>
      <c r="AG181" s="4"/>
      <c r="AH181" s="4"/>
      <c r="AI181" s="4"/>
    </row>
    <row r="182" spans="1:35" x14ac:dyDescent="0.25">
      <c r="A182" t="s">
        <v>4</v>
      </c>
      <c r="B182" t="s">
        <v>4</v>
      </c>
      <c r="C182" t="s">
        <v>70</v>
      </c>
      <c r="D182" s="1">
        <v>950</v>
      </c>
      <c r="E182" s="1">
        <v>975</v>
      </c>
      <c r="F182" s="1">
        <v>1000</v>
      </c>
      <c r="G182" s="1">
        <v>995</v>
      </c>
      <c r="H182" s="1">
        <v>1000</v>
      </c>
      <c r="I182" s="1">
        <v>1060</v>
      </c>
      <c r="J182" s="1">
        <v>1100</v>
      </c>
      <c r="K182" s="1">
        <v>1045</v>
      </c>
      <c r="L182" s="4"/>
      <c r="M182" s="4"/>
      <c r="N182" s="4"/>
      <c r="O182" s="4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4"/>
      <c r="AC182" s="4"/>
      <c r="AD182" s="4"/>
      <c r="AE182" s="4"/>
      <c r="AF182" s="4"/>
      <c r="AG182" s="4"/>
      <c r="AH182" s="4"/>
      <c r="AI182" s="4"/>
    </row>
    <row r="183" spans="1:35" x14ac:dyDescent="0.25">
      <c r="A183" t="s">
        <v>4</v>
      </c>
      <c r="B183" t="s">
        <v>4</v>
      </c>
      <c r="C183" t="s">
        <v>71</v>
      </c>
      <c r="D183" s="1">
        <v>120</v>
      </c>
      <c r="E183" s="1">
        <v>110</v>
      </c>
      <c r="F183" s="1">
        <v>125</v>
      </c>
      <c r="G183" s="1">
        <v>110</v>
      </c>
      <c r="H183" s="1">
        <v>105</v>
      </c>
      <c r="I183" s="1">
        <v>85</v>
      </c>
      <c r="J183" s="1">
        <v>85</v>
      </c>
      <c r="K183" s="1">
        <v>85</v>
      </c>
      <c r="L183" s="4"/>
      <c r="M183" s="4"/>
      <c r="N183" s="4"/>
      <c r="O183" s="4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4"/>
      <c r="AC183" s="4"/>
      <c r="AD183" s="4"/>
      <c r="AE183" s="4"/>
      <c r="AF183" s="4"/>
      <c r="AG183" s="4"/>
      <c r="AH183" s="4"/>
      <c r="AI183" s="4"/>
    </row>
    <row r="184" spans="1:35" x14ac:dyDescent="0.25">
      <c r="A184" t="s">
        <v>4</v>
      </c>
      <c r="B184" t="s">
        <v>4</v>
      </c>
      <c r="C184" t="s">
        <v>72</v>
      </c>
      <c r="D184" s="1">
        <v>1005</v>
      </c>
      <c r="E184" s="1">
        <v>965</v>
      </c>
      <c r="F184" s="1">
        <v>1015</v>
      </c>
      <c r="G184" s="1">
        <v>1080</v>
      </c>
      <c r="H184" s="1">
        <v>1020</v>
      </c>
      <c r="I184" s="1">
        <v>1075</v>
      </c>
      <c r="J184" s="1">
        <v>1045</v>
      </c>
      <c r="K184" s="1">
        <v>1085</v>
      </c>
      <c r="L184" s="4"/>
      <c r="M184" s="4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4"/>
      <c r="AC184" s="4"/>
      <c r="AD184" s="4"/>
      <c r="AE184" s="4"/>
      <c r="AF184" s="4"/>
      <c r="AG184" s="4"/>
      <c r="AH184" s="4"/>
      <c r="AI184" s="4"/>
    </row>
    <row r="185" spans="1:35" x14ac:dyDescent="0.25">
      <c r="A185" t="s">
        <v>4</v>
      </c>
      <c r="B185" t="s">
        <v>4</v>
      </c>
      <c r="C185" t="s">
        <v>73</v>
      </c>
      <c r="D185" s="1">
        <v>795</v>
      </c>
      <c r="E185" s="1">
        <v>820</v>
      </c>
      <c r="F185" s="1">
        <v>895</v>
      </c>
      <c r="G185" s="1">
        <v>960</v>
      </c>
      <c r="H185" s="1">
        <v>1020</v>
      </c>
      <c r="I185" s="1">
        <v>1035</v>
      </c>
      <c r="J185" s="1">
        <v>1000</v>
      </c>
      <c r="K185" s="1">
        <v>1110</v>
      </c>
      <c r="L185" s="4"/>
      <c r="M185" s="4"/>
      <c r="N185" s="4"/>
      <c r="O185" s="4"/>
      <c r="P185" s="4"/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4"/>
      <c r="AC185" s="4"/>
      <c r="AD185" s="4"/>
      <c r="AE185" s="4"/>
      <c r="AF185" s="4"/>
      <c r="AG185" s="4"/>
      <c r="AH185" s="4"/>
      <c r="AI185" s="4"/>
    </row>
    <row r="186" spans="1:35" x14ac:dyDescent="0.25">
      <c r="A186" t="s">
        <v>4</v>
      </c>
      <c r="B186" t="s">
        <v>4</v>
      </c>
      <c r="C186" t="s">
        <v>74</v>
      </c>
      <c r="D186" s="1">
        <v>1600</v>
      </c>
      <c r="E186" s="1">
        <v>1690</v>
      </c>
      <c r="F186" s="1">
        <v>1780</v>
      </c>
      <c r="G186" s="1">
        <v>1900</v>
      </c>
      <c r="H186" s="1">
        <v>2105</v>
      </c>
      <c r="I186" s="1">
        <v>2110</v>
      </c>
      <c r="J186" s="1">
        <v>2380</v>
      </c>
      <c r="K186" s="1">
        <v>2345</v>
      </c>
      <c r="L186" s="4"/>
      <c r="M186" s="4"/>
      <c r="N186" s="4"/>
      <c r="O186" s="4"/>
      <c r="P186" s="4"/>
      <c r="Q186" s="4"/>
      <c r="R186" s="4"/>
      <c r="S186" s="4"/>
      <c r="T186" s="3"/>
      <c r="U186" s="3"/>
      <c r="V186" s="3"/>
      <c r="W186" s="3"/>
      <c r="X186" s="3"/>
      <c r="Y186" s="3"/>
      <c r="Z186" s="3"/>
      <c r="AA186" s="3"/>
      <c r="AB186" s="4"/>
      <c r="AC186" s="4"/>
      <c r="AD186" s="4"/>
      <c r="AE186" s="4"/>
      <c r="AF186" s="4"/>
      <c r="AG186" s="4"/>
      <c r="AH186" s="4"/>
      <c r="AI186" s="4"/>
    </row>
    <row r="187" spans="1:35" x14ac:dyDescent="0.25">
      <c r="A187" t="s">
        <v>4</v>
      </c>
      <c r="B187" t="s">
        <v>4</v>
      </c>
      <c r="C187" t="s">
        <v>75</v>
      </c>
      <c r="D187" s="1">
        <v>950</v>
      </c>
      <c r="E187" s="1">
        <v>955</v>
      </c>
      <c r="F187" s="1">
        <v>1030</v>
      </c>
      <c r="G187" s="1">
        <v>1060</v>
      </c>
      <c r="H187" s="1">
        <v>1110</v>
      </c>
      <c r="I187" s="1">
        <v>1120</v>
      </c>
      <c r="J187" s="1">
        <v>1095</v>
      </c>
      <c r="K187" s="1">
        <v>1170</v>
      </c>
      <c r="L187" s="4"/>
      <c r="M187" s="4"/>
      <c r="N187" s="4"/>
      <c r="O187" s="4"/>
      <c r="P187" s="4"/>
      <c r="Q187" s="4"/>
      <c r="R187" s="4"/>
      <c r="S187" s="4"/>
      <c r="T187" s="3"/>
      <c r="U187" s="3"/>
      <c r="V187" s="3"/>
      <c r="W187" s="3"/>
      <c r="X187" s="3"/>
      <c r="Y187" s="3"/>
      <c r="Z187" s="3"/>
      <c r="AA187" s="3"/>
      <c r="AB187" s="4"/>
      <c r="AC187" s="4"/>
      <c r="AD187" s="4"/>
      <c r="AE187" s="4"/>
      <c r="AF187" s="4"/>
      <c r="AG187" s="4"/>
      <c r="AH187" s="4"/>
      <c r="AI187" s="4"/>
    </row>
    <row r="188" spans="1:35" x14ac:dyDescent="0.25">
      <c r="A188" t="s">
        <v>4</v>
      </c>
      <c r="B188" t="s">
        <v>4</v>
      </c>
      <c r="C188" t="s">
        <v>76</v>
      </c>
      <c r="D188" s="1">
        <v>1715</v>
      </c>
      <c r="E188" s="1">
        <v>1925</v>
      </c>
      <c r="F188" s="1">
        <v>2055</v>
      </c>
      <c r="G188" s="1">
        <v>2260</v>
      </c>
      <c r="H188" s="1">
        <v>2490</v>
      </c>
      <c r="I188" s="1">
        <v>2605</v>
      </c>
      <c r="J188" s="1">
        <v>2570</v>
      </c>
      <c r="K188" s="1">
        <v>2685</v>
      </c>
      <c r="L188" s="4"/>
      <c r="M188" s="4"/>
      <c r="N188" s="4"/>
      <c r="O188" s="4"/>
      <c r="P188" s="4"/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4"/>
      <c r="AC188" s="4"/>
      <c r="AD188" s="4"/>
      <c r="AE188" s="4"/>
      <c r="AF188" s="4"/>
      <c r="AG188" s="4"/>
      <c r="AH188" s="4"/>
      <c r="AI188" s="4"/>
    </row>
    <row r="189" spans="1:35" x14ac:dyDescent="0.25">
      <c r="A189" t="s">
        <v>4</v>
      </c>
      <c r="B189" t="s">
        <v>4</v>
      </c>
      <c r="C189" t="s">
        <v>77</v>
      </c>
      <c r="D189" s="1">
        <v>880</v>
      </c>
      <c r="E189" s="1">
        <v>730</v>
      </c>
      <c r="F189" s="1">
        <v>585</v>
      </c>
      <c r="G189" s="1">
        <v>465</v>
      </c>
      <c r="H189" s="1">
        <v>475</v>
      </c>
      <c r="I189" s="1">
        <v>450</v>
      </c>
      <c r="J189" s="1">
        <v>375</v>
      </c>
      <c r="K189" s="1">
        <v>420</v>
      </c>
      <c r="L189" s="4"/>
      <c r="M189" s="4"/>
      <c r="N189" s="4"/>
      <c r="O189" s="4"/>
      <c r="P189" s="4"/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4"/>
      <c r="AC189" s="4"/>
      <c r="AD189" s="4"/>
      <c r="AE189" s="4"/>
      <c r="AF189" s="4"/>
      <c r="AG189" s="4"/>
      <c r="AH189" s="4"/>
      <c r="AI189" s="4"/>
    </row>
    <row r="190" spans="1:35" x14ac:dyDescent="0.25">
      <c r="A190" t="s">
        <v>4</v>
      </c>
      <c r="B190" t="s">
        <v>4</v>
      </c>
      <c r="C190" t="s">
        <v>78</v>
      </c>
      <c r="D190" s="1">
        <v>6365</v>
      </c>
      <c r="E190" s="1">
        <v>4760</v>
      </c>
      <c r="F190" s="1">
        <v>3710</v>
      </c>
      <c r="G190" s="1">
        <v>3075</v>
      </c>
      <c r="H190" s="1">
        <v>3035</v>
      </c>
      <c r="I190" s="1">
        <v>2325</v>
      </c>
      <c r="J190" s="1">
        <v>2190</v>
      </c>
      <c r="K190" s="1">
        <v>2115</v>
      </c>
      <c r="L190" s="4"/>
      <c r="M190" s="4"/>
      <c r="N190" s="4"/>
      <c r="O190" s="4"/>
      <c r="P190" s="4"/>
      <c r="Q190" s="4"/>
      <c r="R190" s="4"/>
      <c r="S190" s="4"/>
      <c r="T190" s="3"/>
      <c r="U190" s="3"/>
      <c r="V190" s="3"/>
      <c r="W190" s="3"/>
      <c r="X190" s="3"/>
      <c r="Y190" s="3"/>
      <c r="Z190" s="3"/>
      <c r="AA190" s="3"/>
      <c r="AB190" s="4"/>
      <c r="AC190" s="4"/>
      <c r="AD190" s="4"/>
      <c r="AE190" s="4"/>
      <c r="AF190" s="4"/>
      <c r="AG190" s="4"/>
      <c r="AH190" s="4"/>
      <c r="AI190" s="4"/>
    </row>
    <row r="191" spans="1:35" x14ac:dyDescent="0.25">
      <c r="A191" t="s">
        <v>4</v>
      </c>
      <c r="B191" t="s">
        <v>4</v>
      </c>
      <c r="C191" t="s">
        <v>79</v>
      </c>
      <c r="D191" s="1">
        <v>920</v>
      </c>
      <c r="E191" s="1">
        <v>785</v>
      </c>
      <c r="F191" s="1">
        <v>635</v>
      </c>
      <c r="G191" s="1">
        <v>520</v>
      </c>
      <c r="H191" s="1">
        <v>560</v>
      </c>
      <c r="I191" s="1">
        <v>495</v>
      </c>
      <c r="J191" s="1">
        <v>445</v>
      </c>
      <c r="K191" s="1">
        <v>485</v>
      </c>
      <c r="L191" s="4"/>
      <c r="M191" s="4"/>
      <c r="N191" s="4"/>
      <c r="O191" s="4"/>
      <c r="P191" s="4"/>
      <c r="Q191" s="4"/>
      <c r="R191" s="4"/>
      <c r="S191" s="4"/>
      <c r="T191" s="3"/>
      <c r="U191" s="3"/>
      <c r="V191" s="3"/>
      <c r="W191" s="3"/>
      <c r="X191" s="3"/>
      <c r="Y191" s="3"/>
      <c r="Z191" s="3"/>
      <c r="AA191" s="3"/>
      <c r="AB191" s="4"/>
      <c r="AC191" s="4"/>
      <c r="AD191" s="4"/>
      <c r="AE191" s="4"/>
      <c r="AF191" s="4"/>
      <c r="AG191" s="4"/>
      <c r="AH191" s="4"/>
      <c r="AI191" s="4"/>
    </row>
    <row r="192" spans="1:35" x14ac:dyDescent="0.25">
      <c r="A192" t="s">
        <v>4</v>
      </c>
      <c r="B192" t="s">
        <v>4</v>
      </c>
      <c r="C192" t="s">
        <v>80</v>
      </c>
      <c r="D192" s="1">
        <v>7005</v>
      </c>
      <c r="E192" s="1">
        <v>5390</v>
      </c>
      <c r="F192" s="1">
        <v>3875</v>
      </c>
      <c r="G192" s="1">
        <v>3515</v>
      </c>
      <c r="H192" s="1">
        <v>3125</v>
      </c>
      <c r="I192" s="1">
        <v>2520</v>
      </c>
      <c r="J192" s="1">
        <v>2460</v>
      </c>
      <c r="K192" s="1">
        <v>2450</v>
      </c>
      <c r="L192" s="4"/>
      <c r="M192" s="4"/>
      <c r="N192" s="4"/>
      <c r="O192" s="4"/>
      <c r="P192" s="4"/>
      <c r="Q192" s="4"/>
      <c r="R192" s="4"/>
      <c r="S192" s="4"/>
      <c r="T192" s="3"/>
      <c r="U192" s="3"/>
      <c r="V192" s="3"/>
      <c r="W192" s="3"/>
      <c r="X192" s="3"/>
      <c r="Y192" s="3"/>
      <c r="Z192" s="3"/>
      <c r="AA192" s="3"/>
      <c r="AB192" s="4"/>
      <c r="AC192" s="4"/>
      <c r="AD192" s="4"/>
      <c r="AE192" s="4"/>
      <c r="AF192" s="4"/>
      <c r="AG192" s="4"/>
      <c r="AH192" s="4"/>
      <c r="AI192" s="4"/>
    </row>
    <row r="193" spans="1:35" x14ac:dyDescent="0.25">
      <c r="A193" t="s">
        <v>4</v>
      </c>
      <c r="B193" t="s">
        <v>4</v>
      </c>
      <c r="C193" t="s">
        <v>81</v>
      </c>
      <c r="D193" s="1">
        <v>500220</v>
      </c>
      <c r="E193" s="1">
        <v>507345</v>
      </c>
      <c r="F193" s="1">
        <v>503615</v>
      </c>
      <c r="G193" s="1">
        <v>481710</v>
      </c>
      <c r="H193" s="1">
        <v>478450</v>
      </c>
      <c r="I193" s="1">
        <v>465375</v>
      </c>
      <c r="J193" s="1">
        <v>456180</v>
      </c>
      <c r="K193" s="1">
        <v>461710</v>
      </c>
      <c r="L193" s="4"/>
      <c r="M193" s="4"/>
      <c r="N193" s="4"/>
      <c r="O193" s="4"/>
      <c r="P193" s="4"/>
      <c r="Q193" s="4"/>
      <c r="R193" s="4"/>
      <c r="S193" s="4"/>
      <c r="T193" s="3"/>
      <c r="U193" s="3"/>
      <c r="V193" s="3"/>
      <c r="W193" s="3"/>
      <c r="X193" s="3"/>
      <c r="Y193" s="3"/>
      <c r="Z193" s="3"/>
      <c r="AA193" s="3"/>
      <c r="AB193" s="4"/>
      <c r="AC193" s="4"/>
      <c r="AD193" s="4"/>
      <c r="AE193" s="4"/>
      <c r="AF193" s="4"/>
      <c r="AG193" s="4"/>
      <c r="AH193" s="4"/>
      <c r="AI193" s="4"/>
    </row>
    <row r="194" spans="1:35" x14ac:dyDescent="0.25">
      <c r="A194" t="s">
        <v>4</v>
      </c>
      <c r="B194" t="s">
        <v>4</v>
      </c>
      <c r="C194" t="s">
        <v>82</v>
      </c>
      <c r="D194" s="1">
        <v>13455</v>
      </c>
      <c r="E194" s="1">
        <v>14945</v>
      </c>
      <c r="F194" s="1">
        <v>16295</v>
      </c>
      <c r="G194" s="1">
        <v>16940</v>
      </c>
      <c r="H194" s="1">
        <v>18140</v>
      </c>
      <c r="I194" s="1">
        <v>18885</v>
      </c>
      <c r="J194" s="1">
        <v>20205</v>
      </c>
      <c r="K194" s="1">
        <v>21690</v>
      </c>
      <c r="L194" s="4"/>
      <c r="M194" s="4"/>
      <c r="N194" s="4"/>
      <c r="O194" s="4"/>
      <c r="P194" s="4"/>
      <c r="Q194" s="4"/>
      <c r="R194" s="4"/>
      <c r="S194" s="4"/>
      <c r="T194" s="3"/>
      <c r="U194" s="3"/>
      <c r="V194" s="3"/>
      <c r="W194" s="3"/>
      <c r="X194" s="3"/>
      <c r="Y194" s="3"/>
      <c r="Z194" s="3"/>
      <c r="AA194" s="3"/>
      <c r="AB194" s="4"/>
      <c r="AC194" s="4"/>
      <c r="AD194" s="4"/>
      <c r="AE194" s="4"/>
      <c r="AF194" s="4"/>
      <c r="AG194" s="4"/>
      <c r="AH194" s="4"/>
      <c r="AI194" s="4"/>
    </row>
    <row r="195" spans="1:35" x14ac:dyDescent="0.25">
      <c r="A195" t="s">
        <v>4</v>
      </c>
      <c r="B195" t="s">
        <v>4</v>
      </c>
      <c r="C195" t="s">
        <v>83</v>
      </c>
      <c r="D195" s="1">
        <v>37685</v>
      </c>
      <c r="E195" s="1">
        <v>38610</v>
      </c>
      <c r="F195" s="1">
        <v>40470</v>
      </c>
      <c r="G195" s="1">
        <v>41535</v>
      </c>
      <c r="H195" s="1">
        <v>42585</v>
      </c>
      <c r="I195" s="1">
        <v>43400</v>
      </c>
      <c r="J195" s="1">
        <v>44840</v>
      </c>
      <c r="K195" s="1">
        <v>46905</v>
      </c>
      <c r="L195" s="4"/>
      <c r="M195" s="4"/>
      <c r="N195" s="4"/>
      <c r="O195" s="4"/>
      <c r="P195" s="4"/>
      <c r="Q195" s="4"/>
      <c r="R195" s="4"/>
      <c r="S195" s="4"/>
      <c r="T195" s="3"/>
      <c r="U195" s="3"/>
      <c r="V195" s="3"/>
      <c r="W195" s="3"/>
      <c r="X195" s="3"/>
      <c r="Y195" s="3"/>
      <c r="Z195" s="3"/>
      <c r="AA195" s="3"/>
      <c r="AB195" s="4"/>
      <c r="AC195" s="4"/>
      <c r="AD195" s="4"/>
      <c r="AE195" s="4"/>
      <c r="AF195" s="4"/>
      <c r="AG195" s="4"/>
      <c r="AH195" s="4"/>
      <c r="AI195" s="4"/>
    </row>
    <row r="196" spans="1:35" x14ac:dyDescent="0.25">
      <c r="A196" t="s">
        <v>4</v>
      </c>
      <c r="B196" t="s">
        <v>4</v>
      </c>
      <c r="C196" t="s">
        <v>84</v>
      </c>
      <c r="D196" s="1">
        <v>21955</v>
      </c>
      <c r="E196" s="1">
        <v>22505</v>
      </c>
      <c r="F196" s="1">
        <v>22795</v>
      </c>
      <c r="G196" s="1">
        <v>23665</v>
      </c>
      <c r="H196" s="1">
        <v>24300</v>
      </c>
      <c r="I196" s="1">
        <v>25595</v>
      </c>
      <c r="J196" s="1">
        <v>26210</v>
      </c>
      <c r="K196" s="1">
        <v>27545</v>
      </c>
      <c r="L196" s="4"/>
      <c r="M196" s="4"/>
      <c r="N196" s="4"/>
      <c r="O196" s="4"/>
      <c r="P196" s="4"/>
      <c r="Q196" s="4"/>
      <c r="R196" s="4"/>
      <c r="S196" s="4"/>
      <c r="T196" s="3"/>
      <c r="U196" s="3"/>
      <c r="V196" s="3"/>
      <c r="W196" s="3"/>
      <c r="X196" s="3"/>
      <c r="Y196" s="3"/>
      <c r="Z196" s="3"/>
      <c r="AA196" s="3"/>
      <c r="AB196" s="4"/>
      <c r="AC196" s="4"/>
      <c r="AD196" s="4"/>
      <c r="AE196" s="4"/>
      <c r="AF196" s="4"/>
      <c r="AG196" s="4"/>
      <c r="AH196" s="4"/>
      <c r="AI196" s="4"/>
    </row>
    <row r="197" spans="1:35" x14ac:dyDescent="0.25">
      <c r="A197" t="s">
        <v>4</v>
      </c>
      <c r="B197" t="s">
        <v>4</v>
      </c>
      <c r="C197" t="s">
        <v>85</v>
      </c>
      <c r="D197" s="1">
        <v>2210</v>
      </c>
      <c r="E197" s="1">
        <v>2155</v>
      </c>
      <c r="F197" s="1">
        <v>2265</v>
      </c>
      <c r="G197" s="1">
        <v>2285</v>
      </c>
      <c r="H197" s="1">
        <v>2230</v>
      </c>
      <c r="I197" s="1">
        <v>2300</v>
      </c>
      <c r="J197" s="1">
        <v>2320</v>
      </c>
      <c r="K197" s="1">
        <v>2300</v>
      </c>
      <c r="L197" s="4"/>
      <c r="M197" s="4"/>
      <c r="N197" s="4"/>
      <c r="O197" s="4"/>
      <c r="P197" s="4"/>
      <c r="Q197" s="4"/>
      <c r="R197" s="4"/>
      <c r="S197" s="4"/>
      <c r="T197" s="3"/>
      <c r="U197" s="3"/>
      <c r="V197" s="3"/>
      <c r="W197" s="3"/>
      <c r="X197" s="3"/>
      <c r="Y197" s="3"/>
      <c r="Z197" s="3"/>
      <c r="AA197" s="3"/>
      <c r="AB197" s="4"/>
      <c r="AC197" s="4"/>
      <c r="AD197" s="4"/>
      <c r="AE197" s="4"/>
      <c r="AF197" s="4"/>
      <c r="AG197" s="4"/>
      <c r="AH197" s="4"/>
      <c r="AI197" s="4"/>
    </row>
    <row r="198" spans="1:35" x14ac:dyDescent="0.25">
      <c r="A198" t="s">
        <v>4</v>
      </c>
      <c r="B198" t="s">
        <v>4</v>
      </c>
      <c r="C198" t="s">
        <v>86</v>
      </c>
      <c r="D198" s="1">
        <v>5060</v>
      </c>
      <c r="E198" s="1">
        <v>5385</v>
      </c>
      <c r="F198" s="1">
        <v>5760</v>
      </c>
      <c r="G198" s="1">
        <v>6185</v>
      </c>
      <c r="H198" s="1">
        <v>6725</v>
      </c>
      <c r="I198" s="1">
        <v>6865</v>
      </c>
      <c r="J198" s="1">
        <v>7050</v>
      </c>
      <c r="K198" s="1">
        <v>7310</v>
      </c>
      <c r="L198" s="4"/>
      <c r="M198" s="4"/>
      <c r="N198" s="4"/>
      <c r="O198" s="4"/>
      <c r="P198" s="4"/>
      <c r="Q198" s="4"/>
      <c r="R198" s="4"/>
      <c r="S198" s="4"/>
      <c r="T198" s="3"/>
      <c r="U198" s="3"/>
      <c r="V198" s="3"/>
      <c r="W198" s="3"/>
      <c r="X198" s="3"/>
      <c r="Y198" s="3"/>
      <c r="Z198" s="3"/>
      <c r="AA198" s="3"/>
      <c r="AB198" s="4"/>
      <c r="AC198" s="4"/>
      <c r="AD198" s="4"/>
      <c r="AE198" s="4"/>
      <c r="AF198" s="4"/>
      <c r="AG198" s="4"/>
      <c r="AH198" s="4"/>
      <c r="AI198" s="4"/>
    </row>
    <row r="199" spans="1:35" x14ac:dyDescent="0.25">
      <c r="A199" t="s">
        <v>4</v>
      </c>
      <c r="B199" t="s">
        <v>4</v>
      </c>
      <c r="C199" t="s">
        <v>87</v>
      </c>
      <c r="D199" s="1">
        <v>15170</v>
      </c>
      <c r="E199" s="1">
        <v>11665</v>
      </c>
      <c r="F199" s="1">
        <v>8805</v>
      </c>
      <c r="G199" s="1">
        <v>7580</v>
      </c>
      <c r="H199" s="1">
        <v>7200</v>
      </c>
      <c r="I199" s="1">
        <v>5795</v>
      </c>
      <c r="J199" s="1">
        <v>5470</v>
      </c>
      <c r="K199" s="1">
        <v>5475</v>
      </c>
      <c r="L199" s="4"/>
      <c r="M199" s="4"/>
      <c r="N199" s="4"/>
      <c r="O199" s="4"/>
      <c r="P199" s="4"/>
      <c r="Q199" s="4"/>
      <c r="R199" s="4"/>
      <c r="S199" s="4"/>
      <c r="T199" s="3"/>
      <c r="U199" s="3"/>
      <c r="V199" s="3"/>
      <c r="W199" s="3"/>
      <c r="X199" s="3"/>
      <c r="Y199" s="3"/>
      <c r="Z199" s="3"/>
      <c r="AA199" s="3"/>
      <c r="AB199" s="4"/>
      <c r="AC199" s="4"/>
      <c r="AD199" s="4"/>
      <c r="AE199" s="4"/>
      <c r="AF199" s="4"/>
      <c r="AG199" s="4"/>
      <c r="AH199" s="4"/>
      <c r="AI199" s="4"/>
    </row>
    <row r="200" spans="1:35" x14ac:dyDescent="0.25">
      <c r="A200" t="s">
        <v>4</v>
      </c>
      <c r="B200" t="s">
        <v>4</v>
      </c>
      <c r="C200" t="s">
        <v>88</v>
      </c>
      <c r="D200" s="1">
        <v>38895</v>
      </c>
      <c r="E200" s="1">
        <v>38355</v>
      </c>
      <c r="F200" s="1">
        <v>37055</v>
      </c>
      <c r="G200" s="1">
        <v>36770</v>
      </c>
      <c r="H200" s="1">
        <v>38150</v>
      </c>
      <c r="I200" s="1">
        <v>39035</v>
      </c>
      <c r="J200" s="1">
        <v>39795</v>
      </c>
      <c r="K200" s="1">
        <v>42025</v>
      </c>
      <c r="L200" s="4"/>
      <c r="M200" s="4"/>
      <c r="N200" s="4"/>
      <c r="O200" s="4"/>
      <c r="P200" s="4"/>
      <c r="Q200" s="4"/>
      <c r="R200" s="4"/>
      <c r="S200" s="4"/>
      <c r="T200" s="3"/>
      <c r="U200" s="3"/>
      <c r="V200" s="3"/>
      <c r="W200" s="3"/>
      <c r="X200" s="3"/>
      <c r="Y200" s="3"/>
      <c r="Z200" s="3"/>
      <c r="AA200" s="3"/>
      <c r="AB200" s="4"/>
      <c r="AC200" s="4"/>
      <c r="AD200" s="4"/>
      <c r="AE200" s="4"/>
      <c r="AF200" s="4"/>
      <c r="AG200" s="4"/>
      <c r="AH200" s="4"/>
      <c r="AI200" s="4"/>
    </row>
    <row r="201" spans="1:35" x14ac:dyDescent="0.25">
      <c r="A201" t="s">
        <v>4</v>
      </c>
      <c r="B201" t="s">
        <v>4</v>
      </c>
      <c r="C201" t="s">
        <v>89</v>
      </c>
      <c r="D201" s="1">
        <v>253610</v>
      </c>
      <c r="E201" s="1">
        <v>257980</v>
      </c>
      <c r="F201" s="1">
        <v>256990</v>
      </c>
      <c r="G201" s="1">
        <v>247780</v>
      </c>
      <c r="H201" s="1">
        <v>245935</v>
      </c>
      <c r="I201" s="1">
        <v>239605</v>
      </c>
      <c r="J201" s="1">
        <v>235295</v>
      </c>
      <c r="K201" s="1">
        <v>239040</v>
      </c>
      <c r="L201" s="4"/>
      <c r="M201" s="4"/>
      <c r="N201" s="4"/>
      <c r="O201" s="4"/>
      <c r="P201" s="4"/>
      <c r="Q201" s="4"/>
      <c r="R201" s="4"/>
      <c r="S201" s="4"/>
      <c r="T201" s="3"/>
      <c r="U201" s="3"/>
      <c r="V201" s="3"/>
      <c r="W201" s="3"/>
      <c r="X201" s="3"/>
      <c r="Y201" s="3"/>
      <c r="Z201" s="3"/>
      <c r="AA201" s="3"/>
      <c r="AB201" s="4"/>
      <c r="AC201" s="4"/>
      <c r="AD201" s="4"/>
      <c r="AE201" s="4"/>
      <c r="AF201" s="4"/>
      <c r="AG201" s="4"/>
      <c r="AH201" s="4"/>
      <c r="AI201" s="4"/>
    </row>
    <row r="202" spans="1:35" x14ac:dyDescent="0.25">
      <c r="A202" t="s">
        <v>4</v>
      </c>
      <c r="B202" t="s">
        <v>4</v>
      </c>
      <c r="C202" t="s">
        <v>90</v>
      </c>
      <c r="D202" s="1">
        <v>39910</v>
      </c>
      <c r="E202" s="1">
        <v>39130</v>
      </c>
      <c r="F202" s="1">
        <v>38245</v>
      </c>
      <c r="G202" s="1">
        <v>37865</v>
      </c>
      <c r="H202" s="1">
        <v>39555</v>
      </c>
      <c r="I202" s="1">
        <v>40585</v>
      </c>
      <c r="J202" s="1">
        <v>40645</v>
      </c>
      <c r="K202" s="1">
        <v>43510</v>
      </c>
      <c r="L202" s="4"/>
      <c r="M202" s="4"/>
      <c r="N202" s="4"/>
      <c r="O202" s="4"/>
      <c r="P202" s="4"/>
      <c r="Q202" s="4"/>
      <c r="R202" s="4"/>
      <c r="S202" s="4"/>
      <c r="T202" s="3"/>
      <c r="U202" s="3"/>
      <c r="V202" s="3"/>
      <c r="W202" s="3"/>
      <c r="X202" s="3"/>
      <c r="Y202" s="3"/>
      <c r="Z202" s="3"/>
      <c r="AA202" s="3"/>
      <c r="AB202" s="4"/>
      <c r="AC202" s="4"/>
      <c r="AD202" s="4"/>
      <c r="AE202" s="4"/>
      <c r="AF202" s="4"/>
      <c r="AG202" s="4"/>
      <c r="AH202" s="4"/>
      <c r="AI202" s="4"/>
    </row>
    <row r="203" spans="1:35" x14ac:dyDescent="0.25">
      <c r="A203" t="s">
        <v>4</v>
      </c>
      <c r="B203" t="s">
        <v>4</v>
      </c>
      <c r="C203" t="s">
        <v>91</v>
      </c>
      <c r="D203" s="1">
        <v>263345</v>
      </c>
      <c r="E203" s="1">
        <v>267155</v>
      </c>
      <c r="F203" s="1">
        <v>267705</v>
      </c>
      <c r="G203" s="1">
        <v>257475</v>
      </c>
      <c r="H203" s="1">
        <v>255990</v>
      </c>
      <c r="I203" s="1">
        <v>248990</v>
      </c>
      <c r="J203" s="1">
        <v>246540</v>
      </c>
      <c r="K203" s="1">
        <v>248370</v>
      </c>
      <c r="L203" s="4"/>
      <c r="M203" s="4"/>
      <c r="N203" s="4"/>
      <c r="O203" s="4"/>
      <c r="P203" s="4"/>
      <c r="Q203" s="4"/>
      <c r="R203" s="4"/>
      <c r="S203" s="4"/>
      <c r="T203" s="3"/>
      <c r="U203" s="3"/>
      <c r="V203" s="3"/>
      <c r="W203" s="3"/>
      <c r="X203" s="3"/>
      <c r="Y203" s="3"/>
      <c r="Z203" s="3"/>
      <c r="AA203" s="3"/>
      <c r="AB203" s="4"/>
      <c r="AC203" s="4"/>
      <c r="AD203" s="4"/>
      <c r="AE203" s="4"/>
      <c r="AF203" s="4"/>
      <c r="AG203" s="4"/>
      <c r="AH203" s="4"/>
      <c r="AI203" s="4"/>
    </row>
    <row r="204" spans="1:35" x14ac:dyDescent="0.25">
      <c r="A204" t="s">
        <v>4</v>
      </c>
      <c r="B204" t="s">
        <v>4</v>
      </c>
      <c r="C204" t="s">
        <v>92</v>
      </c>
      <c r="D204" s="1">
        <v>27065</v>
      </c>
      <c r="E204" s="1">
        <v>26685</v>
      </c>
      <c r="F204" s="1">
        <v>25595</v>
      </c>
      <c r="G204" s="1">
        <v>25025</v>
      </c>
      <c r="H204" s="1">
        <v>25995</v>
      </c>
      <c r="I204" s="1">
        <v>26505</v>
      </c>
      <c r="J204" s="1">
        <v>27105</v>
      </c>
      <c r="K204" s="1">
        <v>28735</v>
      </c>
      <c r="L204" s="4"/>
      <c r="M204" s="4"/>
      <c r="N204" s="4"/>
      <c r="O204" s="4"/>
      <c r="P204" s="4"/>
      <c r="Q204" s="4"/>
      <c r="R204" s="4"/>
      <c r="S204" s="4"/>
      <c r="T204" s="3"/>
      <c r="U204" s="3"/>
      <c r="V204" s="3"/>
      <c r="W204" s="3"/>
      <c r="X204" s="3"/>
      <c r="Y204" s="3"/>
      <c r="Z204" s="3"/>
      <c r="AA204" s="3"/>
      <c r="AB204" s="4"/>
      <c r="AC204" s="4"/>
      <c r="AD204" s="4"/>
      <c r="AE204" s="4"/>
      <c r="AF204" s="4"/>
      <c r="AG204" s="4"/>
      <c r="AH204" s="4"/>
      <c r="AI204" s="4"/>
    </row>
    <row r="205" spans="1:35" x14ac:dyDescent="0.25">
      <c r="A205" t="s">
        <v>4</v>
      </c>
      <c r="B205" t="s">
        <v>4</v>
      </c>
      <c r="C205" t="s">
        <v>93</v>
      </c>
      <c r="D205" s="1">
        <v>218660</v>
      </c>
      <c r="E205" s="1">
        <v>222910</v>
      </c>
      <c r="F205" s="1">
        <v>221145</v>
      </c>
      <c r="G205" s="1">
        <v>211245</v>
      </c>
      <c r="H205" s="1">
        <v>208570</v>
      </c>
      <c r="I205" s="1">
        <v>201825</v>
      </c>
      <c r="J205" s="1">
        <v>196095</v>
      </c>
      <c r="K205" s="1">
        <v>197580</v>
      </c>
      <c r="L205" s="4"/>
      <c r="M205" s="4"/>
      <c r="N205" s="4"/>
      <c r="O205" s="4"/>
      <c r="P205" s="4"/>
      <c r="Q205" s="4"/>
      <c r="R205" s="4"/>
      <c r="S205" s="4"/>
      <c r="T205" s="3"/>
      <c r="U205" s="3"/>
      <c r="V205" s="3"/>
      <c r="W205" s="3"/>
      <c r="X205" s="3"/>
      <c r="Y205" s="3"/>
      <c r="Z205" s="3"/>
      <c r="AA205" s="3"/>
      <c r="AB205" s="4"/>
      <c r="AC205" s="4"/>
      <c r="AD205" s="4"/>
      <c r="AE205" s="4"/>
      <c r="AF205" s="4"/>
      <c r="AG205" s="4"/>
      <c r="AH205" s="4"/>
      <c r="AI205" s="4"/>
    </row>
    <row r="206" spans="1:35" x14ac:dyDescent="0.25">
      <c r="A206" t="s">
        <v>4</v>
      </c>
      <c r="B206" t="s">
        <v>4</v>
      </c>
      <c r="C206" t="s">
        <v>94</v>
      </c>
      <c r="D206" s="1">
        <v>27565</v>
      </c>
      <c r="E206" s="1">
        <v>27165</v>
      </c>
      <c r="F206" s="1">
        <v>26490</v>
      </c>
      <c r="G206" s="1">
        <v>25975</v>
      </c>
      <c r="H206" s="1">
        <v>26780</v>
      </c>
      <c r="I206" s="1">
        <v>27750</v>
      </c>
      <c r="J206" s="1">
        <v>27840</v>
      </c>
      <c r="K206" s="1">
        <v>29925</v>
      </c>
      <c r="L206" s="4"/>
      <c r="M206" s="4"/>
      <c r="N206" s="4"/>
      <c r="O206" s="4"/>
      <c r="P206" s="4"/>
      <c r="Q206" s="4"/>
      <c r="R206" s="4"/>
      <c r="S206" s="4"/>
      <c r="T206" s="3"/>
      <c r="U206" s="3"/>
      <c r="V206" s="3"/>
      <c r="W206" s="3"/>
      <c r="X206" s="3"/>
      <c r="Y206" s="3"/>
      <c r="Z206" s="3"/>
      <c r="AA206" s="3"/>
      <c r="AB206" s="4"/>
      <c r="AC206" s="4"/>
      <c r="AD206" s="4"/>
      <c r="AE206" s="4"/>
      <c r="AF206" s="4"/>
      <c r="AG206" s="4"/>
      <c r="AH206" s="4"/>
      <c r="AI206" s="4"/>
    </row>
    <row r="207" spans="1:35" x14ac:dyDescent="0.25">
      <c r="A207" t="s">
        <v>4</v>
      </c>
      <c r="B207" t="s">
        <v>4</v>
      </c>
      <c r="C207" t="s">
        <v>95</v>
      </c>
      <c r="D207" s="1">
        <v>226930</v>
      </c>
      <c r="E207" s="1">
        <v>230590</v>
      </c>
      <c r="F207" s="1">
        <v>230390</v>
      </c>
      <c r="G207" s="1">
        <v>219460</v>
      </c>
      <c r="H207" s="1">
        <v>217105</v>
      </c>
      <c r="I207" s="1">
        <v>209290</v>
      </c>
      <c r="J207" s="1">
        <v>205140</v>
      </c>
      <c r="K207" s="1">
        <v>205475</v>
      </c>
      <c r="L207" s="4"/>
      <c r="M207" s="4"/>
      <c r="N207" s="4"/>
      <c r="O207" s="4"/>
      <c r="P207" s="4"/>
      <c r="Q207" s="4"/>
      <c r="R207" s="4"/>
      <c r="S207" s="4"/>
      <c r="T207" s="3"/>
      <c r="U207" s="3"/>
      <c r="V207" s="3"/>
      <c r="W207" s="3"/>
      <c r="X207" s="3"/>
      <c r="Y207" s="3"/>
      <c r="Z207" s="3"/>
      <c r="AA207" s="3"/>
      <c r="AB207" s="4"/>
      <c r="AC207" s="4"/>
      <c r="AD207" s="4"/>
      <c r="AE207" s="4"/>
      <c r="AF207" s="4"/>
      <c r="AG207" s="4"/>
      <c r="AH207" s="4"/>
      <c r="AI207" s="4"/>
    </row>
    <row r="208" spans="1:35" x14ac:dyDescent="0.25">
      <c r="A208" t="s">
        <v>4</v>
      </c>
      <c r="B208" t="s">
        <v>4</v>
      </c>
      <c r="C208" t="s">
        <v>96</v>
      </c>
      <c r="D208" s="1">
        <v>1485</v>
      </c>
      <c r="E208" s="1">
        <v>1610</v>
      </c>
      <c r="F208" s="1">
        <v>1645</v>
      </c>
      <c r="G208" s="1">
        <v>1695</v>
      </c>
      <c r="H208" s="1">
        <v>1785</v>
      </c>
      <c r="I208" s="1">
        <v>1920</v>
      </c>
      <c r="J208" s="1">
        <v>2080</v>
      </c>
      <c r="K208" s="1">
        <v>2285</v>
      </c>
      <c r="L208" s="4"/>
      <c r="M208" s="4"/>
      <c r="N208" s="4"/>
      <c r="O208" s="4"/>
      <c r="P208" s="4"/>
      <c r="Q208" s="4"/>
      <c r="R208" s="4"/>
      <c r="S208" s="4"/>
      <c r="T208" s="3"/>
      <c r="U208" s="3"/>
      <c r="V208" s="3"/>
      <c r="W208" s="3"/>
      <c r="X208" s="3"/>
      <c r="Y208" s="3"/>
      <c r="Z208" s="3"/>
      <c r="AA208" s="3"/>
      <c r="AB208" s="4"/>
      <c r="AC208" s="4"/>
      <c r="AD208" s="4"/>
      <c r="AE208" s="4"/>
      <c r="AF208" s="4"/>
      <c r="AG208" s="4"/>
      <c r="AH208" s="4"/>
      <c r="AI208" s="4"/>
    </row>
    <row r="209" spans="1:35" x14ac:dyDescent="0.25">
      <c r="A209" t="s">
        <v>4</v>
      </c>
      <c r="B209" t="s">
        <v>4</v>
      </c>
      <c r="C209" t="s">
        <v>97</v>
      </c>
      <c r="D209" s="1">
        <v>5405</v>
      </c>
      <c r="E209" s="1">
        <v>5950</v>
      </c>
      <c r="F209" s="1">
        <v>6485</v>
      </c>
      <c r="G209" s="1">
        <v>6825</v>
      </c>
      <c r="H209" s="1">
        <v>7235</v>
      </c>
      <c r="I209" s="1">
        <v>7495</v>
      </c>
      <c r="J209" s="1">
        <v>7960</v>
      </c>
      <c r="K209" s="1">
        <v>8600</v>
      </c>
      <c r="L209" s="4"/>
      <c r="M209" s="4"/>
      <c r="N209" s="4"/>
      <c r="O209" s="4"/>
      <c r="P209" s="4"/>
      <c r="Q209" s="4"/>
      <c r="R209" s="4"/>
      <c r="S209" s="4"/>
      <c r="T209" s="3"/>
      <c r="U209" s="3"/>
      <c r="V209" s="3"/>
      <c r="W209" s="3"/>
      <c r="X209" s="3"/>
      <c r="Y209" s="3"/>
      <c r="Z209" s="3"/>
      <c r="AA209" s="3"/>
      <c r="AB209" s="4"/>
      <c r="AC209" s="4"/>
      <c r="AD209" s="4"/>
      <c r="AE209" s="4"/>
      <c r="AF209" s="4"/>
      <c r="AG209" s="4"/>
      <c r="AH209" s="4"/>
      <c r="AI209" s="4"/>
    </row>
    <row r="210" spans="1:35" x14ac:dyDescent="0.25">
      <c r="A210" t="s">
        <v>4</v>
      </c>
      <c r="B210" t="s">
        <v>4</v>
      </c>
      <c r="C210" t="s">
        <v>98</v>
      </c>
      <c r="D210" s="1">
        <v>1390</v>
      </c>
      <c r="E210" s="1">
        <v>1545</v>
      </c>
      <c r="F210" s="1">
        <v>1530</v>
      </c>
      <c r="G210" s="1">
        <v>1625</v>
      </c>
      <c r="H210" s="1">
        <v>1840</v>
      </c>
      <c r="I210" s="1">
        <v>1880</v>
      </c>
      <c r="J210" s="1">
        <v>2130</v>
      </c>
      <c r="K210" s="1">
        <v>2300</v>
      </c>
      <c r="L210" s="4"/>
      <c r="M210" s="4"/>
      <c r="N210" s="4"/>
      <c r="O210" s="4"/>
      <c r="P210" s="4"/>
      <c r="Q210" s="4"/>
      <c r="R210" s="4"/>
      <c r="S210" s="4"/>
      <c r="T210" s="3"/>
      <c r="U210" s="3"/>
      <c r="V210" s="3"/>
      <c r="W210" s="3"/>
      <c r="X210" s="3"/>
      <c r="Y210" s="3"/>
      <c r="Z210" s="3"/>
      <c r="AA210" s="3"/>
      <c r="AB210" s="4"/>
      <c r="AC210" s="4"/>
      <c r="AD210" s="4"/>
      <c r="AE210" s="4"/>
      <c r="AF210" s="4"/>
      <c r="AG210" s="4"/>
      <c r="AH210" s="4"/>
      <c r="AI210" s="4"/>
    </row>
    <row r="211" spans="1:35" x14ac:dyDescent="0.25">
      <c r="A211" t="s">
        <v>4</v>
      </c>
      <c r="B211" t="s">
        <v>4</v>
      </c>
      <c r="C211" t="s">
        <v>99</v>
      </c>
      <c r="D211" s="1">
        <v>5170</v>
      </c>
      <c r="E211" s="1">
        <v>5845</v>
      </c>
      <c r="F211" s="1">
        <v>6635</v>
      </c>
      <c r="G211" s="1">
        <v>6795</v>
      </c>
      <c r="H211" s="1">
        <v>7280</v>
      </c>
      <c r="I211" s="1">
        <v>7595</v>
      </c>
      <c r="J211" s="1">
        <v>8035</v>
      </c>
      <c r="K211" s="1">
        <v>8510</v>
      </c>
      <c r="L211" s="4"/>
      <c r="M211" s="4"/>
      <c r="N211" s="4"/>
      <c r="O211" s="4"/>
      <c r="P211" s="4"/>
      <c r="Q211" s="4"/>
      <c r="R211" s="4"/>
      <c r="S211" s="4"/>
      <c r="T211" s="3"/>
      <c r="U211" s="3"/>
      <c r="V211" s="3"/>
      <c r="W211" s="3"/>
      <c r="X211" s="3"/>
      <c r="Y211" s="3"/>
      <c r="Z211" s="3"/>
      <c r="AA211" s="3"/>
      <c r="AB211" s="4"/>
      <c r="AC211" s="4"/>
      <c r="AD211" s="4"/>
      <c r="AE211" s="4"/>
      <c r="AF211" s="4"/>
      <c r="AG211" s="4"/>
      <c r="AH211" s="4"/>
      <c r="AI211" s="4"/>
    </row>
    <row r="212" spans="1:35" x14ac:dyDescent="0.25">
      <c r="A212" t="s">
        <v>4</v>
      </c>
      <c r="B212" t="s">
        <v>4</v>
      </c>
      <c r="C212" t="s">
        <v>100</v>
      </c>
      <c r="D212" s="1">
        <v>5150</v>
      </c>
      <c r="E212" s="1">
        <v>5065</v>
      </c>
      <c r="F212" s="1">
        <v>4870</v>
      </c>
      <c r="G212" s="1">
        <v>4980</v>
      </c>
      <c r="H212" s="1">
        <v>5050</v>
      </c>
      <c r="I212" s="1">
        <v>5045</v>
      </c>
      <c r="J212" s="1">
        <v>5045</v>
      </c>
      <c r="K212" s="1">
        <v>5160</v>
      </c>
      <c r="L212" s="4"/>
      <c r="M212" s="4"/>
      <c r="N212" s="4"/>
      <c r="O212" s="4"/>
      <c r="P212" s="4"/>
      <c r="Q212" s="4"/>
      <c r="R212" s="4"/>
      <c r="S212" s="4"/>
      <c r="T212" s="3"/>
      <c r="U212" s="3"/>
      <c r="V212" s="3"/>
      <c r="W212" s="3"/>
      <c r="X212" s="3"/>
      <c r="Y212" s="3"/>
      <c r="Z212" s="3"/>
      <c r="AA212" s="3"/>
      <c r="AB212" s="4"/>
      <c r="AC212" s="4"/>
      <c r="AD212" s="4"/>
      <c r="AE212" s="4"/>
      <c r="AF212" s="4"/>
      <c r="AG212" s="4"/>
      <c r="AH212" s="4"/>
      <c r="AI212" s="4"/>
    </row>
    <row r="213" spans="1:35" x14ac:dyDescent="0.25">
      <c r="A213" t="s">
        <v>4</v>
      </c>
      <c r="B213" t="s">
        <v>4</v>
      </c>
      <c r="C213" t="s">
        <v>101</v>
      </c>
      <c r="D213" s="1">
        <v>12990</v>
      </c>
      <c r="E213" s="1">
        <v>13700</v>
      </c>
      <c r="F213" s="1">
        <v>14605</v>
      </c>
      <c r="G213" s="1">
        <v>15210</v>
      </c>
      <c r="H213" s="1">
        <v>15405</v>
      </c>
      <c r="I213" s="1">
        <v>15795</v>
      </c>
      <c r="J213" s="1">
        <v>16560</v>
      </c>
      <c r="K213" s="1">
        <v>17725</v>
      </c>
      <c r="L213" s="4"/>
      <c r="M213" s="4"/>
      <c r="N213" s="4"/>
      <c r="O213" s="4"/>
      <c r="P213" s="4"/>
      <c r="Q213" s="4"/>
      <c r="R213" s="4"/>
      <c r="S213" s="4"/>
      <c r="T213" s="3"/>
      <c r="U213" s="3"/>
      <c r="V213" s="3"/>
      <c r="W213" s="3"/>
      <c r="X213" s="3"/>
      <c r="Y213" s="3"/>
      <c r="Z213" s="3"/>
      <c r="AA213" s="3"/>
      <c r="AB213" s="4"/>
      <c r="AC213" s="4"/>
      <c r="AD213" s="4"/>
      <c r="AE213" s="4"/>
      <c r="AF213" s="4"/>
      <c r="AG213" s="4"/>
      <c r="AH213" s="4"/>
      <c r="AI213" s="4"/>
    </row>
    <row r="214" spans="1:35" x14ac:dyDescent="0.25">
      <c r="A214" t="s">
        <v>4</v>
      </c>
      <c r="B214" t="s">
        <v>4</v>
      </c>
      <c r="C214" t="s">
        <v>102</v>
      </c>
      <c r="D214" s="1">
        <v>5550</v>
      </c>
      <c r="E214" s="1">
        <v>5325</v>
      </c>
      <c r="F214" s="1">
        <v>5225</v>
      </c>
      <c r="G214" s="1">
        <v>5185</v>
      </c>
      <c r="H214" s="1">
        <v>5445</v>
      </c>
      <c r="I214" s="1">
        <v>5365</v>
      </c>
      <c r="J214" s="1">
        <v>5090</v>
      </c>
      <c r="K214" s="1">
        <v>5320</v>
      </c>
      <c r="L214" s="4"/>
      <c r="M214" s="4"/>
      <c r="N214" s="4"/>
      <c r="O214" s="4"/>
      <c r="P214" s="4"/>
      <c r="Q214" s="4"/>
      <c r="R214" s="4"/>
      <c r="S214" s="4"/>
      <c r="T214" s="3"/>
      <c r="U214" s="3"/>
      <c r="V214" s="3"/>
      <c r="W214" s="3"/>
      <c r="X214" s="3"/>
      <c r="Y214" s="3"/>
      <c r="Z214" s="3"/>
      <c r="AA214" s="3"/>
      <c r="AB214" s="4"/>
      <c r="AC214" s="4"/>
      <c r="AD214" s="4"/>
      <c r="AE214" s="4"/>
      <c r="AF214" s="4"/>
      <c r="AG214" s="4"/>
      <c r="AH214" s="4"/>
      <c r="AI214" s="4"/>
    </row>
    <row r="215" spans="1:35" x14ac:dyDescent="0.25">
      <c r="A215" t="s">
        <v>4</v>
      </c>
      <c r="B215" t="s">
        <v>4</v>
      </c>
      <c r="C215" t="s">
        <v>103</v>
      </c>
      <c r="D215" s="1">
        <v>13995</v>
      </c>
      <c r="E215" s="1">
        <v>14520</v>
      </c>
      <c r="F215" s="1">
        <v>15765</v>
      </c>
      <c r="G215" s="1">
        <v>16160</v>
      </c>
      <c r="H215" s="1">
        <v>16690</v>
      </c>
      <c r="I215" s="1">
        <v>17190</v>
      </c>
      <c r="J215" s="1">
        <v>18145</v>
      </c>
      <c r="K215" s="1">
        <v>18705</v>
      </c>
      <c r="L215" s="4"/>
      <c r="M215" s="4"/>
      <c r="N215" s="4"/>
      <c r="O215" s="4"/>
      <c r="P215" s="4"/>
      <c r="Q215" s="4"/>
      <c r="R215" s="4"/>
      <c r="S215" s="4"/>
      <c r="T215" s="3"/>
      <c r="U215" s="3"/>
      <c r="V215" s="3"/>
      <c r="W215" s="3"/>
      <c r="X215" s="3"/>
      <c r="Y215" s="3"/>
      <c r="Z215" s="3"/>
      <c r="AA215" s="3"/>
      <c r="AB215" s="4"/>
      <c r="AC215" s="4"/>
      <c r="AD215" s="4"/>
      <c r="AE215" s="4"/>
      <c r="AF215" s="4"/>
      <c r="AG215" s="4"/>
      <c r="AH215" s="4"/>
      <c r="AI215" s="4"/>
    </row>
    <row r="216" spans="1:35" x14ac:dyDescent="0.25">
      <c r="A216" t="s">
        <v>4</v>
      </c>
      <c r="B216" t="s">
        <v>4</v>
      </c>
      <c r="C216" t="s">
        <v>104</v>
      </c>
      <c r="D216" s="1">
        <v>3385</v>
      </c>
      <c r="E216" s="1">
        <v>3340</v>
      </c>
      <c r="F216" s="1">
        <v>3340</v>
      </c>
      <c r="G216" s="1">
        <v>3545</v>
      </c>
      <c r="H216" s="1">
        <v>3715</v>
      </c>
      <c r="I216" s="1">
        <v>3995</v>
      </c>
      <c r="J216" s="1">
        <v>4095</v>
      </c>
      <c r="K216" s="1">
        <v>4230</v>
      </c>
      <c r="L216" s="4"/>
      <c r="M216" s="4"/>
      <c r="N216" s="4"/>
      <c r="O216" s="4"/>
      <c r="P216" s="4"/>
      <c r="Q216" s="4"/>
      <c r="R216" s="4"/>
      <c r="S216" s="4"/>
      <c r="T216" s="3"/>
      <c r="U216" s="3"/>
      <c r="V216" s="3"/>
      <c r="W216" s="3"/>
      <c r="X216" s="3"/>
      <c r="Y216" s="3"/>
      <c r="Z216" s="3"/>
      <c r="AA216" s="3"/>
      <c r="AB216" s="4"/>
      <c r="AC216" s="4"/>
      <c r="AD216" s="4"/>
      <c r="AE216" s="4"/>
      <c r="AF216" s="4"/>
      <c r="AG216" s="4"/>
      <c r="AH216" s="4"/>
      <c r="AI216" s="4"/>
    </row>
    <row r="217" spans="1:35" x14ac:dyDescent="0.25">
      <c r="A217" t="s">
        <v>4</v>
      </c>
      <c r="B217" t="s">
        <v>4</v>
      </c>
      <c r="C217" t="s">
        <v>105</v>
      </c>
      <c r="D217" s="1">
        <v>7635</v>
      </c>
      <c r="E217" s="1">
        <v>7995</v>
      </c>
      <c r="F217" s="1">
        <v>8265</v>
      </c>
      <c r="G217" s="1">
        <v>8530</v>
      </c>
      <c r="H217" s="1">
        <v>8585</v>
      </c>
      <c r="I217" s="1">
        <v>8995</v>
      </c>
      <c r="J217" s="1">
        <v>9005</v>
      </c>
      <c r="K217" s="1">
        <v>9630</v>
      </c>
      <c r="L217" s="4"/>
      <c r="M217" s="4"/>
      <c r="N217" s="4"/>
      <c r="O217" s="4"/>
      <c r="P217" s="4"/>
      <c r="Q217" s="4"/>
      <c r="R217" s="4"/>
      <c r="S217" s="4"/>
      <c r="T217" s="3"/>
      <c r="U217" s="3"/>
      <c r="V217" s="3"/>
      <c r="W217" s="3"/>
      <c r="X217" s="3"/>
      <c r="Y217" s="3"/>
      <c r="Z217" s="3"/>
      <c r="AA217" s="3"/>
      <c r="AB217" s="4"/>
      <c r="AC217" s="4"/>
      <c r="AD217" s="4"/>
      <c r="AE217" s="4"/>
      <c r="AF217" s="4"/>
      <c r="AG217" s="4"/>
      <c r="AH217" s="4"/>
      <c r="AI217" s="4"/>
    </row>
    <row r="218" spans="1:35" x14ac:dyDescent="0.25">
      <c r="A218" t="s">
        <v>4</v>
      </c>
      <c r="B218" t="s">
        <v>4</v>
      </c>
      <c r="C218" t="s">
        <v>106</v>
      </c>
      <c r="D218" s="1">
        <v>3405</v>
      </c>
      <c r="E218" s="1">
        <v>3250</v>
      </c>
      <c r="F218" s="1">
        <v>3210</v>
      </c>
      <c r="G218" s="1">
        <v>3385</v>
      </c>
      <c r="H218" s="1">
        <v>3720</v>
      </c>
      <c r="I218" s="1">
        <v>3890</v>
      </c>
      <c r="J218" s="1">
        <v>3960</v>
      </c>
      <c r="K218" s="1">
        <v>4220</v>
      </c>
      <c r="L218" s="4"/>
      <c r="M218" s="4"/>
      <c r="N218" s="4"/>
      <c r="O218" s="4"/>
      <c r="P218" s="4"/>
      <c r="Q218" s="4"/>
      <c r="R218" s="4"/>
      <c r="S218" s="4"/>
      <c r="T218" s="3"/>
      <c r="U218" s="3"/>
      <c r="V218" s="3"/>
      <c r="W218" s="3"/>
      <c r="X218" s="3"/>
      <c r="Y218" s="3"/>
      <c r="Z218" s="3"/>
      <c r="AA218" s="3"/>
      <c r="AB218" s="4"/>
      <c r="AC218" s="4"/>
      <c r="AD218" s="4"/>
      <c r="AE218" s="4"/>
      <c r="AF218" s="4"/>
      <c r="AG218" s="4"/>
      <c r="AH218" s="4"/>
      <c r="AI218" s="4"/>
    </row>
    <row r="219" spans="1:35" x14ac:dyDescent="0.25">
      <c r="A219" t="s">
        <v>4</v>
      </c>
      <c r="B219" t="s">
        <v>4</v>
      </c>
      <c r="C219" t="s">
        <v>107</v>
      </c>
      <c r="D219" s="1">
        <v>7520</v>
      </c>
      <c r="E219" s="1">
        <v>7925</v>
      </c>
      <c r="F219" s="1">
        <v>7975</v>
      </c>
      <c r="G219" s="1">
        <v>8205</v>
      </c>
      <c r="H219" s="1">
        <v>8280</v>
      </c>
      <c r="I219" s="1">
        <v>8715</v>
      </c>
      <c r="J219" s="1">
        <v>9145</v>
      </c>
      <c r="K219" s="1">
        <v>9465</v>
      </c>
      <c r="L219" s="4"/>
      <c r="M219" s="4"/>
      <c r="N219" s="4"/>
      <c r="O219" s="4"/>
      <c r="P219" s="4"/>
      <c r="Q219" s="4"/>
      <c r="R219" s="4"/>
      <c r="S219" s="4"/>
      <c r="T219" s="3"/>
      <c r="U219" s="3"/>
      <c r="V219" s="3"/>
      <c r="W219" s="3"/>
      <c r="X219" s="3"/>
      <c r="Y219" s="3"/>
      <c r="Z219" s="3"/>
      <c r="AA219" s="3"/>
      <c r="AB219" s="4"/>
      <c r="AC219" s="4"/>
      <c r="AD219" s="4"/>
      <c r="AE219" s="4"/>
      <c r="AF219" s="4"/>
      <c r="AG219" s="4"/>
      <c r="AH219" s="4"/>
      <c r="AI219" s="4"/>
    </row>
    <row r="220" spans="1:35" x14ac:dyDescent="0.25">
      <c r="A220" t="s">
        <v>4</v>
      </c>
      <c r="B220" t="s">
        <v>4</v>
      </c>
      <c r="C220" t="s">
        <v>69</v>
      </c>
      <c r="D220" s="1">
        <v>135</v>
      </c>
      <c r="E220" s="1">
        <v>110</v>
      </c>
      <c r="F220" s="1">
        <v>125</v>
      </c>
      <c r="G220" s="1">
        <v>105</v>
      </c>
      <c r="H220" s="1">
        <v>105</v>
      </c>
      <c r="I220" s="1">
        <v>80</v>
      </c>
      <c r="J220" s="1">
        <v>90</v>
      </c>
      <c r="K220" s="1">
        <v>85</v>
      </c>
      <c r="L220" s="4"/>
      <c r="M220" s="4"/>
      <c r="N220" s="4"/>
      <c r="O220" s="4"/>
      <c r="P220" s="4"/>
      <c r="Q220" s="4"/>
      <c r="R220" s="4"/>
      <c r="S220" s="4"/>
      <c r="T220" s="3"/>
      <c r="U220" s="3"/>
      <c r="V220" s="3"/>
      <c r="W220" s="3"/>
      <c r="X220" s="3"/>
      <c r="Y220" s="3"/>
      <c r="Z220" s="3"/>
      <c r="AA220" s="3"/>
      <c r="AB220" s="4"/>
      <c r="AC220" s="4"/>
      <c r="AD220" s="4"/>
      <c r="AE220" s="4"/>
      <c r="AF220" s="4"/>
      <c r="AG220" s="4"/>
      <c r="AH220" s="4"/>
      <c r="AI220" s="4"/>
    </row>
    <row r="221" spans="1:35" x14ac:dyDescent="0.25">
      <c r="A221" t="s">
        <v>4</v>
      </c>
      <c r="B221" t="s">
        <v>4</v>
      </c>
      <c r="C221" t="s">
        <v>70</v>
      </c>
      <c r="D221" s="1">
        <v>950</v>
      </c>
      <c r="E221" s="1">
        <v>975</v>
      </c>
      <c r="F221" s="1">
        <v>1000</v>
      </c>
      <c r="G221" s="1">
        <v>995</v>
      </c>
      <c r="H221" s="1">
        <v>1000</v>
      </c>
      <c r="I221" s="1">
        <v>1060</v>
      </c>
      <c r="J221" s="1">
        <v>1100</v>
      </c>
      <c r="K221" s="1">
        <v>1045</v>
      </c>
      <c r="L221" s="4"/>
      <c r="M221" s="4"/>
      <c r="N221" s="4"/>
      <c r="O221" s="4"/>
      <c r="P221" s="4"/>
      <c r="Q221" s="4"/>
      <c r="R221" s="4"/>
      <c r="S221" s="4"/>
      <c r="T221" s="3"/>
      <c r="U221" s="3"/>
      <c r="V221" s="3"/>
      <c r="W221" s="3"/>
      <c r="X221" s="3"/>
      <c r="Y221" s="3"/>
      <c r="Z221" s="3"/>
      <c r="AA221" s="3"/>
      <c r="AB221" s="4"/>
      <c r="AC221" s="4"/>
      <c r="AD221" s="4"/>
      <c r="AE221" s="4"/>
      <c r="AF221" s="4"/>
      <c r="AG221" s="4"/>
      <c r="AH221" s="4"/>
      <c r="AI221" s="4"/>
    </row>
    <row r="222" spans="1:35" x14ac:dyDescent="0.25">
      <c r="A222" t="s">
        <v>4</v>
      </c>
      <c r="B222" t="s">
        <v>4</v>
      </c>
      <c r="C222" t="s">
        <v>71</v>
      </c>
      <c r="D222" s="1">
        <v>120</v>
      </c>
      <c r="E222" s="1">
        <v>110</v>
      </c>
      <c r="F222" s="1">
        <v>125</v>
      </c>
      <c r="G222" s="1">
        <v>110</v>
      </c>
      <c r="H222" s="1">
        <v>105</v>
      </c>
      <c r="I222" s="1">
        <v>85</v>
      </c>
      <c r="J222" s="1">
        <v>85</v>
      </c>
      <c r="K222" s="1">
        <v>85</v>
      </c>
      <c r="L222" s="4"/>
      <c r="M222" s="4"/>
      <c r="N222" s="4"/>
      <c r="O222" s="4"/>
      <c r="P222" s="4"/>
      <c r="Q222" s="4"/>
      <c r="R222" s="4"/>
      <c r="S222" s="4"/>
      <c r="T222" s="3"/>
      <c r="U222" s="3"/>
      <c r="V222" s="3"/>
      <c r="W222" s="3"/>
      <c r="X222" s="3"/>
      <c r="Y222" s="3"/>
      <c r="Z222" s="3"/>
      <c r="AA222" s="3"/>
      <c r="AB222" s="4"/>
      <c r="AC222" s="4"/>
      <c r="AD222" s="4"/>
      <c r="AE222" s="4"/>
      <c r="AF222" s="4"/>
      <c r="AG222" s="4"/>
      <c r="AH222" s="4"/>
      <c r="AI222" s="4"/>
    </row>
    <row r="223" spans="1:35" x14ac:dyDescent="0.25">
      <c r="A223" t="s">
        <v>4</v>
      </c>
      <c r="B223" t="s">
        <v>4</v>
      </c>
      <c r="C223" t="s">
        <v>72</v>
      </c>
      <c r="D223" s="1">
        <v>1005</v>
      </c>
      <c r="E223" s="1">
        <v>965</v>
      </c>
      <c r="F223" s="1">
        <v>1015</v>
      </c>
      <c r="G223" s="1">
        <v>1080</v>
      </c>
      <c r="H223" s="1">
        <v>1020</v>
      </c>
      <c r="I223" s="1">
        <v>1075</v>
      </c>
      <c r="J223" s="1">
        <v>1045</v>
      </c>
      <c r="K223" s="1">
        <v>1085</v>
      </c>
      <c r="L223" s="4"/>
      <c r="M223" s="4"/>
      <c r="N223" s="4"/>
      <c r="O223" s="4"/>
      <c r="P223" s="4"/>
      <c r="Q223" s="4"/>
      <c r="R223" s="4"/>
      <c r="S223" s="4"/>
      <c r="T223" s="3"/>
      <c r="U223" s="3"/>
      <c r="V223" s="3"/>
      <c r="W223" s="3"/>
      <c r="X223" s="3"/>
      <c r="Y223" s="3"/>
      <c r="Z223" s="3"/>
      <c r="AA223" s="3"/>
      <c r="AB223" s="4"/>
      <c r="AC223" s="4"/>
      <c r="AD223" s="4"/>
      <c r="AE223" s="4"/>
      <c r="AF223" s="4"/>
      <c r="AG223" s="4"/>
      <c r="AH223" s="4"/>
      <c r="AI223" s="4"/>
    </row>
    <row r="224" spans="1:35" x14ac:dyDescent="0.25">
      <c r="A224" t="s">
        <v>4</v>
      </c>
      <c r="B224" t="s">
        <v>4</v>
      </c>
      <c r="C224" t="s">
        <v>73</v>
      </c>
      <c r="D224" s="1">
        <v>795</v>
      </c>
      <c r="E224" s="1">
        <v>820</v>
      </c>
      <c r="F224" s="1">
        <v>895</v>
      </c>
      <c r="G224" s="1">
        <v>960</v>
      </c>
      <c r="H224" s="1">
        <v>1020</v>
      </c>
      <c r="I224" s="1">
        <v>1035</v>
      </c>
      <c r="J224" s="1">
        <v>1000</v>
      </c>
      <c r="K224" s="1">
        <v>1110</v>
      </c>
      <c r="L224" s="4"/>
      <c r="M224" s="4"/>
      <c r="N224" s="4"/>
      <c r="O224" s="4"/>
      <c r="P224" s="4"/>
      <c r="Q224" s="4"/>
      <c r="R224" s="4"/>
      <c r="S224" s="4"/>
      <c r="T224" s="3"/>
      <c r="U224" s="3"/>
      <c r="V224" s="3"/>
      <c r="W224" s="3"/>
      <c r="X224" s="3"/>
      <c r="Y224" s="3"/>
      <c r="Z224" s="3"/>
      <c r="AA224" s="3"/>
      <c r="AB224" s="4"/>
      <c r="AC224" s="4"/>
      <c r="AD224" s="4"/>
      <c r="AE224" s="4"/>
      <c r="AF224" s="4"/>
      <c r="AG224" s="4"/>
      <c r="AH224" s="4"/>
      <c r="AI224" s="4"/>
    </row>
    <row r="225" spans="1:35" x14ac:dyDescent="0.25">
      <c r="A225" t="s">
        <v>4</v>
      </c>
      <c r="B225" t="s">
        <v>4</v>
      </c>
      <c r="C225" t="s">
        <v>74</v>
      </c>
      <c r="D225" s="1">
        <v>1600</v>
      </c>
      <c r="E225" s="1">
        <v>1690</v>
      </c>
      <c r="F225" s="1">
        <v>1780</v>
      </c>
      <c r="G225" s="1">
        <v>1900</v>
      </c>
      <c r="H225" s="1">
        <v>2105</v>
      </c>
      <c r="I225" s="1">
        <v>2110</v>
      </c>
      <c r="J225" s="1">
        <v>2380</v>
      </c>
      <c r="K225" s="1">
        <v>2345</v>
      </c>
      <c r="L225" s="4"/>
      <c r="M225" s="4"/>
      <c r="N225" s="4"/>
      <c r="O225" s="4"/>
      <c r="P225" s="4"/>
      <c r="Q225" s="4"/>
      <c r="R225" s="4"/>
      <c r="S225" s="4"/>
      <c r="T225" s="3"/>
      <c r="U225" s="3"/>
      <c r="V225" s="3"/>
      <c r="W225" s="3"/>
      <c r="X225" s="3"/>
      <c r="Y225" s="3"/>
      <c r="Z225" s="3"/>
      <c r="AA225" s="3"/>
      <c r="AB225" s="4"/>
      <c r="AC225" s="4"/>
      <c r="AD225" s="4"/>
      <c r="AE225" s="4"/>
      <c r="AF225" s="4"/>
      <c r="AG225" s="4"/>
      <c r="AH225" s="4"/>
      <c r="AI225" s="4"/>
    </row>
    <row r="226" spans="1:35" x14ac:dyDescent="0.25">
      <c r="A226" t="s">
        <v>4</v>
      </c>
      <c r="B226" t="s">
        <v>4</v>
      </c>
      <c r="C226" t="s">
        <v>75</v>
      </c>
      <c r="D226" s="1">
        <v>950</v>
      </c>
      <c r="E226" s="1">
        <v>955</v>
      </c>
      <c r="F226" s="1">
        <v>1030</v>
      </c>
      <c r="G226" s="1">
        <v>1060</v>
      </c>
      <c r="H226" s="1">
        <v>1110</v>
      </c>
      <c r="I226" s="1">
        <v>1120</v>
      </c>
      <c r="J226" s="1">
        <v>1095</v>
      </c>
      <c r="K226" s="1">
        <v>1170</v>
      </c>
      <c r="L226" s="4"/>
      <c r="M226" s="4"/>
      <c r="N226" s="4"/>
      <c r="O226" s="4"/>
      <c r="P226" s="4"/>
      <c r="Q226" s="4"/>
      <c r="R226" s="4"/>
      <c r="S226" s="4"/>
      <c r="T226" s="3"/>
      <c r="U226" s="3"/>
      <c r="V226" s="3"/>
      <c r="W226" s="3"/>
      <c r="X226" s="3"/>
      <c r="Y226" s="3"/>
      <c r="Z226" s="3"/>
      <c r="AA226" s="3"/>
      <c r="AB226" s="4"/>
      <c r="AC226" s="4"/>
      <c r="AD226" s="4"/>
      <c r="AE226" s="4"/>
      <c r="AF226" s="4"/>
      <c r="AG226" s="4"/>
      <c r="AH226" s="4"/>
      <c r="AI226" s="4"/>
    </row>
    <row r="227" spans="1:35" x14ac:dyDescent="0.25">
      <c r="A227" t="s">
        <v>4</v>
      </c>
      <c r="B227" t="s">
        <v>4</v>
      </c>
      <c r="C227" t="s">
        <v>76</v>
      </c>
      <c r="D227" s="1">
        <v>1715</v>
      </c>
      <c r="E227" s="1">
        <v>1925</v>
      </c>
      <c r="F227" s="1">
        <v>2055</v>
      </c>
      <c r="G227" s="1">
        <v>2260</v>
      </c>
      <c r="H227" s="1">
        <v>2490</v>
      </c>
      <c r="I227" s="1">
        <v>2605</v>
      </c>
      <c r="J227" s="1">
        <v>2570</v>
      </c>
      <c r="K227" s="1">
        <v>2685</v>
      </c>
      <c r="L227" s="4"/>
      <c r="M227" s="4"/>
      <c r="N227" s="4"/>
      <c r="O227" s="4"/>
      <c r="P227" s="4"/>
      <c r="Q227" s="4"/>
      <c r="R227" s="4"/>
      <c r="S227" s="4"/>
      <c r="T227" s="3"/>
      <c r="U227" s="3"/>
      <c r="V227" s="3"/>
      <c r="W227" s="3"/>
      <c r="X227" s="3"/>
      <c r="Y227" s="3"/>
      <c r="Z227" s="3"/>
      <c r="AA227" s="3"/>
      <c r="AB227" s="4"/>
      <c r="AC227" s="4"/>
      <c r="AD227" s="4"/>
      <c r="AE227" s="4"/>
      <c r="AF227" s="4"/>
      <c r="AG227" s="4"/>
      <c r="AH227" s="4"/>
      <c r="AI227" s="4"/>
    </row>
    <row r="228" spans="1:35" x14ac:dyDescent="0.25">
      <c r="A228" t="s">
        <v>4</v>
      </c>
      <c r="B228" t="s">
        <v>4</v>
      </c>
      <c r="C228" t="s">
        <v>77</v>
      </c>
      <c r="D228" s="1">
        <v>880</v>
      </c>
      <c r="E228" s="1">
        <v>730</v>
      </c>
      <c r="F228" s="1">
        <v>585</v>
      </c>
      <c r="G228" s="1">
        <v>465</v>
      </c>
      <c r="H228" s="1">
        <v>475</v>
      </c>
      <c r="I228" s="1">
        <v>450</v>
      </c>
      <c r="J228" s="1">
        <v>375</v>
      </c>
      <c r="K228" s="1">
        <v>420</v>
      </c>
      <c r="L228" s="4"/>
      <c r="M228" s="4"/>
      <c r="N228" s="4"/>
      <c r="O228" s="4"/>
      <c r="P228" s="4"/>
      <c r="Q228" s="4"/>
      <c r="R228" s="4"/>
      <c r="S228" s="4"/>
      <c r="T228" s="3"/>
      <c r="U228" s="3"/>
      <c r="V228" s="3"/>
      <c r="W228" s="3"/>
      <c r="X228" s="3"/>
      <c r="Y228" s="3"/>
      <c r="Z228" s="3"/>
      <c r="AA228" s="3"/>
      <c r="AB228" s="4"/>
      <c r="AC228" s="4"/>
      <c r="AD228" s="4"/>
      <c r="AE228" s="4"/>
      <c r="AF228" s="4"/>
      <c r="AG228" s="4"/>
      <c r="AH228" s="4"/>
      <c r="AI228" s="4"/>
    </row>
    <row r="229" spans="1:35" x14ac:dyDescent="0.25">
      <c r="A229" t="s">
        <v>4</v>
      </c>
      <c r="B229" t="s">
        <v>4</v>
      </c>
      <c r="C229" t="s">
        <v>78</v>
      </c>
      <c r="D229" s="1">
        <v>6365</v>
      </c>
      <c r="E229" s="1">
        <v>4760</v>
      </c>
      <c r="F229" s="1">
        <v>3710</v>
      </c>
      <c r="G229" s="1">
        <v>3075</v>
      </c>
      <c r="H229" s="1">
        <v>3035</v>
      </c>
      <c r="I229" s="1">
        <v>2325</v>
      </c>
      <c r="J229" s="1">
        <v>2190</v>
      </c>
      <c r="K229" s="1">
        <v>2115</v>
      </c>
      <c r="L229" s="4"/>
      <c r="M229" s="4"/>
      <c r="N229" s="4"/>
      <c r="O229" s="4"/>
      <c r="P229" s="4"/>
      <c r="Q229" s="4"/>
      <c r="R229" s="4"/>
      <c r="S229" s="4"/>
      <c r="T229" s="3"/>
      <c r="U229" s="3"/>
      <c r="V229" s="3"/>
      <c r="W229" s="3"/>
      <c r="X229" s="3"/>
      <c r="Y229" s="3"/>
      <c r="Z229" s="3"/>
      <c r="AA229" s="3"/>
      <c r="AB229" s="4"/>
      <c r="AC229" s="4"/>
      <c r="AD229" s="4"/>
      <c r="AE229" s="4"/>
      <c r="AF229" s="4"/>
      <c r="AG229" s="4"/>
      <c r="AH229" s="4"/>
      <c r="AI229" s="4"/>
    </row>
    <row r="230" spans="1:35" x14ac:dyDescent="0.25">
      <c r="A230" t="s">
        <v>4</v>
      </c>
      <c r="B230" t="s">
        <v>4</v>
      </c>
      <c r="C230" t="s">
        <v>79</v>
      </c>
      <c r="D230" s="1">
        <v>920</v>
      </c>
      <c r="E230" s="1">
        <v>785</v>
      </c>
      <c r="F230" s="1">
        <v>635</v>
      </c>
      <c r="G230" s="1">
        <v>520</v>
      </c>
      <c r="H230" s="1">
        <v>560</v>
      </c>
      <c r="I230" s="1">
        <v>495</v>
      </c>
      <c r="J230" s="1">
        <v>445</v>
      </c>
      <c r="K230" s="1">
        <v>485</v>
      </c>
      <c r="L230" s="4"/>
      <c r="M230" s="4"/>
      <c r="N230" s="4"/>
      <c r="O230" s="4"/>
      <c r="P230" s="4"/>
      <c r="Q230" s="4"/>
      <c r="R230" s="4"/>
      <c r="S230" s="4"/>
      <c r="T230" s="3"/>
      <c r="U230" s="3"/>
      <c r="V230" s="3"/>
      <c r="W230" s="3"/>
      <c r="X230" s="3"/>
      <c r="Y230" s="3"/>
      <c r="Z230" s="3"/>
      <c r="AA230" s="3"/>
      <c r="AB230" s="4"/>
      <c r="AC230" s="4"/>
      <c r="AD230" s="4"/>
      <c r="AE230" s="4"/>
      <c r="AF230" s="4"/>
      <c r="AG230" s="4"/>
      <c r="AH230" s="4"/>
      <c r="AI230" s="4"/>
    </row>
    <row r="231" spans="1:35" x14ac:dyDescent="0.25">
      <c r="A231" t="s">
        <v>4</v>
      </c>
      <c r="B231" t="s">
        <v>4</v>
      </c>
      <c r="C231" t="s">
        <v>80</v>
      </c>
      <c r="D231" s="1">
        <v>7005</v>
      </c>
      <c r="E231" s="1">
        <v>5390</v>
      </c>
      <c r="F231" s="1">
        <v>3875</v>
      </c>
      <c r="G231" s="1">
        <v>3515</v>
      </c>
      <c r="H231" s="1">
        <v>3125</v>
      </c>
      <c r="I231" s="1">
        <v>2520</v>
      </c>
      <c r="J231" s="1">
        <v>2460</v>
      </c>
      <c r="K231" s="1">
        <v>2450</v>
      </c>
      <c r="L231" s="4"/>
      <c r="M231" s="4"/>
      <c r="N231" s="4"/>
      <c r="O231" s="4"/>
      <c r="P231" s="4"/>
      <c r="Q231" s="4"/>
      <c r="R231" s="4"/>
      <c r="S231" s="4"/>
      <c r="T231" s="3"/>
      <c r="U231" s="3"/>
      <c r="V231" s="3"/>
      <c r="W231" s="3"/>
      <c r="X231" s="3"/>
      <c r="Y231" s="3"/>
      <c r="Z231" s="3"/>
      <c r="AA231" s="3"/>
      <c r="AB231" s="4"/>
      <c r="AC231" s="4"/>
      <c r="AD231" s="4"/>
      <c r="AE231" s="4"/>
      <c r="AF231" s="4"/>
      <c r="AG231" s="4"/>
      <c r="AH231" s="4"/>
      <c r="AI231" s="4"/>
    </row>
    <row r="232" spans="1:35" x14ac:dyDescent="0.25">
      <c r="A232" t="s">
        <v>4</v>
      </c>
      <c r="B232" t="s">
        <v>108</v>
      </c>
      <c r="C232" t="s">
        <v>5</v>
      </c>
      <c r="D232" s="1">
        <v>465</v>
      </c>
      <c r="E232" s="1">
        <v>420</v>
      </c>
      <c r="F232" s="1">
        <v>390</v>
      </c>
      <c r="G232" s="1">
        <v>405</v>
      </c>
      <c r="H232" s="1">
        <v>500</v>
      </c>
      <c r="I232" s="1">
        <v>600</v>
      </c>
      <c r="J232" s="1">
        <v>625</v>
      </c>
      <c r="K232" s="1">
        <v>685</v>
      </c>
      <c r="L232" s="2">
        <v>1.7999999999999999E-2</v>
      </c>
      <c r="M232" s="2">
        <v>1.6E-2</v>
      </c>
      <c r="N232" s="2">
        <v>1.6E-2</v>
      </c>
      <c r="O232" s="2">
        <v>1.7000000000000001E-2</v>
      </c>
      <c r="P232" s="2">
        <v>0.02</v>
      </c>
      <c r="Q232" s="2">
        <v>2.4E-2</v>
      </c>
      <c r="R232" s="2">
        <v>2.5000000000000001E-2</v>
      </c>
      <c r="S232" s="2">
        <v>2.5000000000000001E-2</v>
      </c>
      <c r="T232" s="4"/>
      <c r="U232" s="3"/>
      <c r="V232" s="3"/>
      <c r="W232" s="3"/>
      <c r="X232" s="3"/>
      <c r="Y232" s="3"/>
      <c r="Z232" s="3"/>
      <c r="AA232" s="3"/>
      <c r="AB232" s="4"/>
      <c r="AC232" s="4"/>
      <c r="AD232" s="4"/>
      <c r="AE232" s="4"/>
      <c r="AF232" s="4"/>
      <c r="AG232" s="4"/>
      <c r="AH232" s="4"/>
      <c r="AI232" s="4"/>
    </row>
    <row r="233" spans="1:35" x14ac:dyDescent="0.25">
      <c r="A233" t="s">
        <v>4</v>
      </c>
      <c r="B233" t="s">
        <v>108</v>
      </c>
      <c r="C233" t="s">
        <v>6</v>
      </c>
      <c r="D233" s="1">
        <v>25315</v>
      </c>
      <c r="E233" s="1">
        <v>24405</v>
      </c>
      <c r="F233" s="1">
        <v>24360</v>
      </c>
      <c r="G233" s="1">
        <v>22960</v>
      </c>
      <c r="H233" s="1">
        <v>25770</v>
      </c>
      <c r="I233" s="1">
        <v>25995</v>
      </c>
      <c r="J233" s="1">
        <v>25500</v>
      </c>
      <c r="K233" s="1">
        <v>26835</v>
      </c>
      <c r="L233" s="2">
        <v>0.11899999999999999</v>
      </c>
      <c r="M233" s="2">
        <v>0.113</v>
      </c>
      <c r="N233" s="2">
        <v>0.114</v>
      </c>
      <c r="O233" s="2">
        <v>0.113</v>
      </c>
      <c r="P233" s="2">
        <v>0.129</v>
      </c>
      <c r="Q233" s="2">
        <v>0.13500000000000001</v>
      </c>
      <c r="R233" s="2">
        <v>0.13600000000000001</v>
      </c>
      <c r="S233" s="2">
        <v>0.14299999999999999</v>
      </c>
      <c r="T233" s="3"/>
      <c r="U233" s="3"/>
      <c r="V233" s="3"/>
      <c r="W233" s="3"/>
      <c r="X233" s="3"/>
      <c r="Y233" s="3"/>
      <c r="Z233" s="3"/>
      <c r="AA233" s="3"/>
      <c r="AB233" s="4"/>
      <c r="AC233" s="4"/>
      <c r="AD233" s="4"/>
      <c r="AE233" s="4"/>
      <c r="AF233" s="4"/>
      <c r="AG233" s="4"/>
      <c r="AH233" s="4"/>
      <c r="AI233" s="4"/>
    </row>
    <row r="234" spans="1:35" x14ac:dyDescent="0.25">
      <c r="A234" t="s">
        <v>4</v>
      </c>
      <c r="B234" t="s">
        <v>108</v>
      </c>
      <c r="C234" t="s">
        <v>7</v>
      </c>
      <c r="D234" s="1">
        <v>385</v>
      </c>
      <c r="E234" s="1">
        <v>345</v>
      </c>
      <c r="F234" s="1">
        <v>330</v>
      </c>
      <c r="G234" s="1">
        <v>315</v>
      </c>
      <c r="H234" s="1">
        <v>445</v>
      </c>
      <c r="I234" s="1">
        <v>510</v>
      </c>
      <c r="J234" s="1">
        <v>495</v>
      </c>
      <c r="K234" s="1">
        <v>585</v>
      </c>
      <c r="L234" s="2">
        <v>1.4999999999999999E-2</v>
      </c>
      <c r="M234" s="2">
        <v>1.2999999999999999E-2</v>
      </c>
      <c r="N234" s="2">
        <v>1.2999999999999999E-2</v>
      </c>
      <c r="O234" s="2">
        <v>1.2999999999999999E-2</v>
      </c>
      <c r="P234" s="2">
        <v>1.7999999999999999E-2</v>
      </c>
      <c r="Q234" s="2">
        <v>1.9E-2</v>
      </c>
      <c r="R234" s="2">
        <v>1.9E-2</v>
      </c>
      <c r="S234" s="2">
        <v>2.1000000000000001E-2</v>
      </c>
      <c r="T234" s="3"/>
      <c r="U234" s="3"/>
      <c r="V234" s="3"/>
      <c r="W234" s="3"/>
      <c r="X234" s="3"/>
      <c r="Y234" s="3"/>
      <c r="Z234" s="3"/>
      <c r="AA234" s="3"/>
      <c r="AB234" s="4"/>
      <c r="AC234" s="4"/>
      <c r="AD234" s="4"/>
      <c r="AE234" s="4"/>
      <c r="AF234" s="4"/>
      <c r="AG234" s="4"/>
      <c r="AH234" s="4"/>
      <c r="AI234" s="4"/>
    </row>
    <row r="235" spans="1:35" x14ac:dyDescent="0.25">
      <c r="A235" t="s">
        <v>4</v>
      </c>
      <c r="B235" t="s">
        <v>108</v>
      </c>
      <c r="C235" t="s">
        <v>8</v>
      </c>
      <c r="D235" s="1">
        <v>21900</v>
      </c>
      <c r="E235" s="1">
        <v>21315</v>
      </c>
      <c r="F235" s="1">
        <v>21195</v>
      </c>
      <c r="G235" s="1">
        <v>20300</v>
      </c>
      <c r="H235" s="1">
        <v>22615</v>
      </c>
      <c r="I235" s="1">
        <v>22715</v>
      </c>
      <c r="J235" s="1">
        <v>21870</v>
      </c>
      <c r="K235" s="1">
        <v>22110</v>
      </c>
      <c r="L235" s="2">
        <v>9.9000000000000005E-2</v>
      </c>
      <c r="M235" s="2">
        <v>9.5000000000000001E-2</v>
      </c>
      <c r="N235" s="2">
        <v>9.5000000000000001E-2</v>
      </c>
      <c r="O235" s="2">
        <v>9.6000000000000002E-2</v>
      </c>
      <c r="P235" s="2">
        <v>0.109</v>
      </c>
      <c r="Q235" s="2">
        <v>0.113</v>
      </c>
      <c r="R235" s="2">
        <v>0.112</v>
      </c>
      <c r="S235" s="2">
        <v>0.113</v>
      </c>
      <c r="T235" s="3"/>
      <c r="U235" s="3"/>
      <c r="V235" s="3"/>
      <c r="W235" s="3"/>
      <c r="X235" s="3"/>
      <c r="Y235" s="3"/>
      <c r="Z235" s="3"/>
      <c r="AA235" s="3"/>
      <c r="AB235" s="4"/>
      <c r="AC235" s="4"/>
      <c r="AD235" s="4"/>
      <c r="AE235" s="4"/>
      <c r="AF235" s="4"/>
      <c r="AG235" s="4"/>
      <c r="AH235" s="4"/>
      <c r="AI235" s="4"/>
    </row>
    <row r="236" spans="1:35" x14ac:dyDescent="0.25">
      <c r="A236" t="s">
        <v>4</v>
      </c>
      <c r="B236" t="s">
        <v>108</v>
      </c>
      <c r="C236" t="s">
        <v>9</v>
      </c>
      <c r="D236" s="1">
        <v>5</v>
      </c>
      <c r="E236" s="1">
        <v>10</v>
      </c>
      <c r="F236" s="1">
        <v>5</v>
      </c>
      <c r="G236" s="1">
        <v>5</v>
      </c>
      <c r="H236" s="1">
        <v>5</v>
      </c>
      <c r="I236" s="1">
        <v>5</v>
      </c>
      <c r="J236" s="1">
        <v>10</v>
      </c>
      <c r="K236" s="1">
        <v>10</v>
      </c>
      <c r="L236" s="2">
        <v>0.03</v>
      </c>
      <c r="M236" s="2">
        <v>4.8000000000000001E-2</v>
      </c>
      <c r="N236" s="2">
        <v>3.7999999999999999E-2</v>
      </c>
      <c r="O236" s="2">
        <v>3.6999999999999998E-2</v>
      </c>
      <c r="P236" s="2">
        <v>4.1000000000000002E-2</v>
      </c>
      <c r="Q236" s="2">
        <v>2.8000000000000001E-2</v>
      </c>
      <c r="R236" s="2">
        <v>0.06</v>
      </c>
      <c r="S236" s="2">
        <v>8.3000000000000004E-2</v>
      </c>
      <c r="T236" s="3"/>
      <c r="U236" s="3"/>
      <c r="V236" s="3"/>
      <c r="W236" s="3"/>
      <c r="X236" s="3"/>
      <c r="Y236" s="3"/>
      <c r="Z236" s="3"/>
      <c r="AA236" s="3"/>
      <c r="AB236" s="4"/>
      <c r="AC236" s="4"/>
      <c r="AD236" s="4"/>
      <c r="AE236" s="4"/>
      <c r="AF236" s="4"/>
      <c r="AG236" s="4"/>
      <c r="AH236" s="4"/>
      <c r="AI236" s="4"/>
    </row>
    <row r="237" spans="1:35" x14ac:dyDescent="0.25">
      <c r="A237" t="s">
        <v>4</v>
      </c>
      <c r="B237" t="s">
        <v>108</v>
      </c>
      <c r="C237" t="s">
        <v>10</v>
      </c>
      <c r="D237" s="1">
        <v>210</v>
      </c>
      <c r="E237" s="1">
        <v>185</v>
      </c>
      <c r="F237" s="1">
        <v>195</v>
      </c>
      <c r="G237" s="1">
        <v>180</v>
      </c>
      <c r="H237" s="1">
        <v>220</v>
      </c>
      <c r="I237" s="1">
        <v>255</v>
      </c>
      <c r="J237" s="1">
        <v>220</v>
      </c>
      <c r="K237" s="1">
        <v>245</v>
      </c>
      <c r="L237" s="2">
        <v>0.221</v>
      </c>
      <c r="M237" s="2">
        <v>0.19700000000000001</v>
      </c>
      <c r="N237" s="2">
        <v>0.21299999999999999</v>
      </c>
      <c r="O237" s="2">
        <v>0.22900000000000001</v>
      </c>
      <c r="P237" s="2">
        <v>0.249</v>
      </c>
      <c r="Q237" s="2">
        <v>0.313</v>
      </c>
      <c r="R237" s="2">
        <v>0.27300000000000002</v>
      </c>
      <c r="S237" s="2">
        <v>0.31900000000000001</v>
      </c>
      <c r="T237" s="3"/>
      <c r="U237" s="3"/>
      <c r="V237" s="3"/>
      <c r="W237" s="3"/>
      <c r="X237" s="3"/>
      <c r="Y237" s="3"/>
      <c r="Z237" s="3"/>
      <c r="AA237" s="3"/>
      <c r="AB237" s="4"/>
      <c r="AC237" s="4"/>
      <c r="AD237" s="4"/>
      <c r="AE237" s="4"/>
      <c r="AF237" s="4"/>
      <c r="AG237" s="4"/>
      <c r="AH237" s="4"/>
      <c r="AI237" s="4"/>
    </row>
    <row r="238" spans="1:35" x14ac:dyDescent="0.25">
      <c r="A238" t="s">
        <v>4</v>
      </c>
      <c r="B238" t="s">
        <v>108</v>
      </c>
      <c r="C238" t="s">
        <v>11</v>
      </c>
      <c r="D238" s="1">
        <v>5</v>
      </c>
      <c r="E238" s="1">
        <v>5</v>
      </c>
      <c r="F238" s="1">
        <v>5</v>
      </c>
      <c r="G238" s="1">
        <v>5</v>
      </c>
      <c r="H238" s="1" t="s">
        <v>398</v>
      </c>
      <c r="I238" s="1">
        <v>5</v>
      </c>
      <c r="J238" s="1">
        <v>5</v>
      </c>
      <c r="K238" s="1">
        <v>5</v>
      </c>
      <c r="L238" s="2">
        <v>2.1999999999999999E-2</v>
      </c>
      <c r="M238" s="2">
        <v>2.3E-2</v>
      </c>
      <c r="N238" s="2">
        <v>3.3000000000000002E-2</v>
      </c>
      <c r="O238" s="2">
        <v>2.5000000000000001E-2</v>
      </c>
      <c r="P238" s="2" t="s">
        <v>398</v>
      </c>
      <c r="Q238" s="2">
        <v>4.4999999999999998E-2</v>
      </c>
      <c r="R238" s="2">
        <v>5.0999999999999997E-2</v>
      </c>
      <c r="S238" s="2">
        <v>3.6999999999999998E-2</v>
      </c>
      <c r="T238" s="3"/>
      <c r="U238" s="3"/>
      <c r="V238" s="3"/>
      <c r="W238" s="3"/>
      <c r="X238" s="3"/>
      <c r="Y238" s="3"/>
      <c r="Z238" s="3"/>
      <c r="AA238" s="3"/>
      <c r="AB238" s="4"/>
      <c r="AC238" s="4"/>
      <c r="AD238" s="4"/>
      <c r="AE238" s="4"/>
      <c r="AF238" s="4"/>
      <c r="AG238" s="4"/>
      <c r="AH238" s="4"/>
      <c r="AI238" s="4"/>
    </row>
    <row r="239" spans="1:35" x14ac:dyDescent="0.25">
      <c r="A239" t="s">
        <v>4</v>
      </c>
      <c r="B239" t="s">
        <v>108</v>
      </c>
      <c r="C239" t="s">
        <v>12</v>
      </c>
      <c r="D239" s="1">
        <v>145</v>
      </c>
      <c r="E239" s="1">
        <v>175</v>
      </c>
      <c r="F239" s="1">
        <v>145</v>
      </c>
      <c r="G239" s="1">
        <v>145</v>
      </c>
      <c r="H239" s="1">
        <v>185</v>
      </c>
      <c r="I239" s="1">
        <v>190</v>
      </c>
      <c r="J239" s="1">
        <v>170</v>
      </c>
      <c r="K239" s="1">
        <v>185</v>
      </c>
      <c r="L239" s="2">
        <v>0.17100000000000001</v>
      </c>
      <c r="M239" s="2">
        <v>0.186</v>
      </c>
      <c r="N239" s="2">
        <v>0.159</v>
      </c>
      <c r="O239" s="2">
        <v>0.17</v>
      </c>
      <c r="P239" s="2">
        <v>0.216</v>
      </c>
      <c r="Q239" s="2">
        <v>0.23100000000000001</v>
      </c>
      <c r="R239" s="2">
        <v>0.19700000000000001</v>
      </c>
      <c r="S239" s="2">
        <v>0.219</v>
      </c>
      <c r="T239" s="3"/>
      <c r="U239" s="3"/>
      <c r="V239" s="3"/>
      <c r="W239" s="3"/>
      <c r="X239" s="3"/>
      <c r="Y239" s="3"/>
      <c r="Z239" s="3"/>
      <c r="AA239" s="3"/>
      <c r="AB239" s="4"/>
      <c r="AC239" s="4"/>
      <c r="AD239" s="4"/>
      <c r="AE239" s="4"/>
      <c r="AF239" s="4"/>
      <c r="AG239" s="4"/>
      <c r="AH239" s="4"/>
      <c r="AI239" s="4"/>
    </row>
    <row r="240" spans="1:35" x14ac:dyDescent="0.25">
      <c r="A240" t="s">
        <v>4</v>
      </c>
      <c r="B240" t="s">
        <v>108</v>
      </c>
      <c r="C240" t="s">
        <v>13</v>
      </c>
      <c r="D240" s="1" t="s">
        <v>398</v>
      </c>
      <c r="E240" s="1" t="s">
        <v>398</v>
      </c>
      <c r="F240" s="1" t="s">
        <v>398</v>
      </c>
      <c r="G240" s="1" t="s">
        <v>398</v>
      </c>
      <c r="H240" s="1" t="s">
        <v>398</v>
      </c>
      <c r="I240" s="1" t="s">
        <v>398</v>
      </c>
      <c r="J240" s="1" t="s">
        <v>398</v>
      </c>
      <c r="K240" s="1" t="s">
        <v>398</v>
      </c>
      <c r="L240" s="2" t="s">
        <v>398</v>
      </c>
      <c r="M240" s="2" t="s">
        <v>398</v>
      </c>
      <c r="N240" s="2" t="s">
        <v>398</v>
      </c>
      <c r="O240" s="2" t="s">
        <v>398</v>
      </c>
      <c r="P240" s="2" t="s">
        <v>398</v>
      </c>
      <c r="Q240" s="2" t="s">
        <v>398</v>
      </c>
      <c r="R240" s="2" t="s">
        <v>398</v>
      </c>
      <c r="S240" s="2" t="s">
        <v>398</v>
      </c>
      <c r="T240" s="3"/>
      <c r="U240" s="3"/>
      <c r="V240" s="3"/>
      <c r="W240" s="3"/>
      <c r="X240" s="3"/>
      <c r="Y240" s="3"/>
      <c r="Z240" s="3"/>
      <c r="AA240" s="3"/>
      <c r="AB240" s="4"/>
      <c r="AC240" s="4"/>
      <c r="AD240" s="4"/>
      <c r="AE240" s="4"/>
      <c r="AF240" s="4"/>
      <c r="AG240" s="4"/>
      <c r="AH240" s="4"/>
      <c r="AI240" s="4"/>
    </row>
    <row r="241" spans="1:35" x14ac:dyDescent="0.25">
      <c r="A241" t="s">
        <v>4</v>
      </c>
      <c r="B241" t="s">
        <v>108</v>
      </c>
      <c r="C241" t="s">
        <v>14</v>
      </c>
      <c r="D241" s="1" t="s">
        <v>398</v>
      </c>
      <c r="E241" s="1" t="s">
        <v>398</v>
      </c>
      <c r="F241" s="1" t="s">
        <v>398</v>
      </c>
      <c r="G241" s="1" t="s">
        <v>398</v>
      </c>
      <c r="H241" s="1" t="s">
        <v>398</v>
      </c>
      <c r="I241" s="1" t="s">
        <v>398</v>
      </c>
      <c r="J241" s="1" t="s">
        <v>398</v>
      </c>
      <c r="K241" s="1" t="s">
        <v>398</v>
      </c>
      <c r="L241" s="2" t="s">
        <v>398</v>
      </c>
      <c r="M241" s="2" t="s">
        <v>398</v>
      </c>
      <c r="N241" s="2" t="s">
        <v>398</v>
      </c>
      <c r="O241" s="2" t="s">
        <v>398</v>
      </c>
      <c r="P241" s="2" t="s">
        <v>398</v>
      </c>
      <c r="Q241" s="2" t="s">
        <v>398</v>
      </c>
      <c r="R241" s="2" t="s">
        <v>398</v>
      </c>
      <c r="S241" s="2" t="s">
        <v>398</v>
      </c>
      <c r="T241" s="3"/>
      <c r="U241" s="3"/>
      <c r="V241" s="3"/>
      <c r="W241" s="3"/>
      <c r="X241" s="3"/>
      <c r="Y241" s="3"/>
      <c r="Z241" s="3"/>
      <c r="AA241" s="3"/>
      <c r="AB241" s="4"/>
      <c r="AC241" s="4"/>
      <c r="AD241" s="4"/>
      <c r="AE241" s="4"/>
      <c r="AF241" s="4"/>
      <c r="AG241" s="4"/>
      <c r="AH241" s="4"/>
      <c r="AI241" s="4"/>
    </row>
    <row r="242" spans="1:35" x14ac:dyDescent="0.25">
      <c r="A242" t="s">
        <v>4</v>
      </c>
      <c r="B242" t="s">
        <v>108</v>
      </c>
      <c r="C242" t="s">
        <v>15</v>
      </c>
      <c r="D242" s="1" t="s">
        <v>398</v>
      </c>
      <c r="E242" s="1" t="s">
        <v>398</v>
      </c>
      <c r="F242" s="1" t="s">
        <v>398</v>
      </c>
      <c r="G242" s="1" t="s">
        <v>398</v>
      </c>
      <c r="H242" s="1" t="s">
        <v>398</v>
      </c>
      <c r="I242" s="1" t="s">
        <v>398</v>
      </c>
      <c r="J242" s="1" t="s">
        <v>398</v>
      </c>
      <c r="K242" s="1" t="s">
        <v>398</v>
      </c>
      <c r="L242" s="2" t="s">
        <v>398</v>
      </c>
      <c r="M242" s="2" t="s">
        <v>398</v>
      </c>
      <c r="N242" s="2" t="s">
        <v>398</v>
      </c>
      <c r="O242" s="2" t="s">
        <v>398</v>
      </c>
      <c r="P242" s="2" t="s">
        <v>398</v>
      </c>
      <c r="Q242" s="2" t="s">
        <v>398</v>
      </c>
      <c r="R242" s="2" t="s">
        <v>398</v>
      </c>
      <c r="S242" s="2" t="s">
        <v>398</v>
      </c>
      <c r="T242" s="3"/>
      <c r="U242" s="3"/>
      <c r="V242" s="3"/>
      <c r="W242" s="3"/>
      <c r="X242" s="3"/>
      <c r="Y242" s="3"/>
      <c r="Z242" s="3"/>
      <c r="AA242" s="3"/>
      <c r="AB242" s="4"/>
      <c r="AC242" s="4"/>
      <c r="AD242" s="4"/>
      <c r="AE242" s="4"/>
      <c r="AF242" s="4"/>
      <c r="AG242" s="4"/>
      <c r="AH242" s="4"/>
      <c r="AI242" s="4"/>
    </row>
    <row r="243" spans="1:35" x14ac:dyDescent="0.25">
      <c r="A243" t="s">
        <v>4</v>
      </c>
      <c r="B243" t="s">
        <v>108</v>
      </c>
      <c r="C243" t="s">
        <v>16</v>
      </c>
      <c r="D243" s="1" t="s">
        <v>398</v>
      </c>
      <c r="E243" s="1" t="s">
        <v>398</v>
      </c>
      <c r="F243" s="1" t="s">
        <v>398</v>
      </c>
      <c r="G243" s="1" t="s">
        <v>398</v>
      </c>
      <c r="H243" s="1" t="s">
        <v>398</v>
      </c>
      <c r="I243" s="1" t="s">
        <v>398</v>
      </c>
      <c r="J243" s="1" t="s">
        <v>398</v>
      </c>
      <c r="K243" s="1" t="s">
        <v>398</v>
      </c>
      <c r="L243" s="2" t="s">
        <v>398</v>
      </c>
      <c r="M243" s="2" t="s">
        <v>398</v>
      </c>
      <c r="N243" s="2" t="s">
        <v>398</v>
      </c>
      <c r="O243" s="2" t="s">
        <v>398</v>
      </c>
      <c r="P243" s="2" t="s">
        <v>398</v>
      </c>
      <c r="Q243" s="2" t="s">
        <v>398</v>
      </c>
      <c r="R243" s="2" t="s">
        <v>398</v>
      </c>
      <c r="S243" s="2" t="s">
        <v>398</v>
      </c>
      <c r="T243" s="3"/>
      <c r="U243" s="3"/>
      <c r="V243" s="3"/>
      <c r="W243" s="3"/>
      <c r="X243" s="3"/>
      <c r="Y243" s="3"/>
      <c r="Z243" s="3"/>
      <c r="AA243" s="3"/>
      <c r="AB243" s="4"/>
      <c r="AC243" s="4"/>
      <c r="AD243" s="4"/>
      <c r="AE243" s="4"/>
      <c r="AF243" s="4"/>
      <c r="AG243" s="4"/>
      <c r="AH243" s="4"/>
      <c r="AI243" s="4"/>
    </row>
    <row r="244" spans="1:35" x14ac:dyDescent="0.25">
      <c r="A244" t="s">
        <v>4</v>
      </c>
      <c r="B244" t="s">
        <v>108</v>
      </c>
      <c r="C244" t="s">
        <v>17</v>
      </c>
      <c r="D244" s="1" t="s">
        <v>398</v>
      </c>
      <c r="E244" s="1" t="s">
        <v>398</v>
      </c>
      <c r="F244" s="1" t="s">
        <v>398</v>
      </c>
      <c r="G244" s="1" t="s">
        <v>398</v>
      </c>
      <c r="H244" s="1" t="s">
        <v>398</v>
      </c>
      <c r="I244" s="1" t="s">
        <v>398</v>
      </c>
      <c r="J244" s="1" t="s">
        <v>398</v>
      </c>
      <c r="K244" s="1" t="s">
        <v>398</v>
      </c>
      <c r="L244" s="2" t="s">
        <v>398</v>
      </c>
      <c r="M244" s="2" t="s">
        <v>398</v>
      </c>
      <c r="N244" s="2" t="s">
        <v>398</v>
      </c>
      <c r="O244" s="2" t="s">
        <v>398</v>
      </c>
      <c r="P244" s="2" t="s">
        <v>398</v>
      </c>
      <c r="Q244" s="2" t="s">
        <v>398</v>
      </c>
      <c r="R244" s="2" t="s">
        <v>398</v>
      </c>
      <c r="S244" s="2" t="s">
        <v>398</v>
      </c>
      <c r="T244" s="3"/>
      <c r="U244" s="3"/>
      <c r="V244" s="3"/>
      <c r="W244" s="3"/>
      <c r="X244" s="3"/>
      <c r="Y244" s="3"/>
      <c r="Z244" s="3"/>
      <c r="AA244" s="3"/>
      <c r="AB244" s="4"/>
      <c r="AC244" s="4"/>
      <c r="AD244" s="4"/>
      <c r="AE244" s="4"/>
      <c r="AF244" s="4"/>
      <c r="AG244" s="4"/>
      <c r="AH244" s="4"/>
      <c r="AI244" s="4"/>
    </row>
    <row r="245" spans="1:35" x14ac:dyDescent="0.25">
      <c r="A245" t="s">
        <v>4</v>
      </c>
      <c r="B245" t="s">
        <v>108</v>
      </c>
      <c r="C245" t="s">
        <v>18</v>
      </c>
      <c r="D245" s="1" t="s">
        <v>398</v>
      </c>
      <c r="E245" s="1">
        <v>5</v>
      </c>
      <c r="F245" s="1" t="s">
        <v>398</v>
      </c>
      <c r="G245" s="1" t="s">
        <v>398</v>
      </c>
      <c r="H245" s="1" t="s">
        <v>398</v>
      </c>
      <c r="I245" s="1" t="s">
        <v>398</v>
      </c>
      <c r="J245" s="1" t="s">
        <v>398</v>
      </c>
      <c r="K245" s="1">
        <v>5</v>
      </c>
      <c r="L245" s="2" t="s">
        <v>398</v>
      </c>
      <c r="M245" s="2">
        <v>2.7E-2</v>
      </c>
      <c r="N245" s="2" t="s">
        <v>398</v>
      </c>
      <c r="O245" s="2" t="s">
        <v>398</v>
      </c>
      <c r="P245" s="2" t="s">
        <v>398</v>
      </c>
      <c r="Q245" s="2" t="s">
        <v>398</v>
      </c>
      <c r="R245" s="2" t="s">
        <v>398</v>
      </c>
      <c r="S245" s="2">
        <v>1.2999999999999999E-2</v>
      </c>
      <c r="T245" s="3"/>
      <c r="U245" s="3"/>
      <c r="V245" s="3"/>
      <c r="W245" s="3"/>
      <c r="X245" s="3"/>
      <c r="Y245" s="3"/>
      <c r="Z245" s="3"/>
      <c r="AA245" s="3"/>
      <c r="AB245" s="4"/>
      <c r="AC245" s="4"/>
      <c r="AD245" s="4"/>
      <c r="AE245" s="4"/>
      <c r="AF245" s="4"/>
      <c r="AG245" s="4"/>
      <c r="AH245" s="4"/>
      <c r="AI245" s="4"/>
    </row>
    <row r="246" spans="1:35" x14ac:dyDescent="0.25">
      <c r="A246" t="s">
        <v>4</v>
      </c>
      <c r="B246" t="s">
        <v>108</v>
      </c>
      <c r="C246" t="s">
        <v>19</v>
      </c>
      <c r="D246" s="1" t="s">
        <v>398</v>
      </c>
      <c r="E246" s="1" t="s">
        <v>398</v>
      </c>
      <c r="F246" s="1" t="s">
        <v>398</v>
      </c>
      <c r="G246" s="1" t="s">
        <v>398</v>
      </c>
      <c r="H246" s="1" t="s">
        <v>398</v>
      </c>
      <c r="I246" s="1" t="s">
        <v>398</v>
      </c>
      <c r="J246" s="1" t="s">
        <v>398</v>
      </c>
      <c r="K246" s="1" t="s">
        <v>398</v>
      </c>
      <c r="L246" s="2" t="s">
        <v>398</v>
      </c>
      <c r="M246" s="2" t="s">
        <v>398</v>
      </c>
      <c r="N246" s="2" t="s">
        <v>398</v>
      </c>
      <c r="O246" s="2" t="s">
        <v>398</v>
      </c>
      <c r="P246" s="2" t="s">
        <v>398</v>
      </c>
      <c r="Q246" s="2" t="s">
        <v>398</v>
      </c>
      <c r="R246" s="2" t="s">
        <v>398</v>
      </c>
      <c r="S246" s="2" t="s">
        <v>398</v>
      </c>
      <c r="T246" s="3"/>
      <c r="U246" s="3"/>
      <c r="V246" s="3"/>
      <c r="W246" s="3"/>
      <c r="X246" s="3"/>
      <c r="Y246" s="3"/>
      <c r="Z246" s="3"/>
      <c r="AA246" s="3"/>
      <c r="AB246" s="4"/>
      <c r="AC246" s="4"/>
      <c r="AD246" s="4"/>
      <c r="AE246" s="4"/>
      <c r="AF246" s="4"/>
      <c r="AG246" s="4"/>
      <c r="AH246" s="4"/>
      <c r="AI246" s="4"/>
    </row>
    <row r="247" spans="1:35" x14ac:dyDescent="0.25">
      <c r="A247" t="s">
        <v>4</v>
      </c>
      <c r="B247" t="s">
        <v>108</v>
      </c>
      <c r="C247" t="s">
        <v>20</v>
      </c>
      <c r="D247" s="1" t="s">
        <v>398</v>
      </c>
      <c r="E247" s="1" t="s">
        <v>398</v>
      </c>
      <c r="F247" s="1" t="s">
        <v>398</v>
      </c>
      <c r="G247" s="1" t="s">
        <v>398</v>
      </c>
      <c r="H247" s="1" t="s">
        <v>398</v>
      </c>
      <c r="I247" s="1">
        <v>5</v>
      </c>
      <c r="J247" s="1" t="s">
        <v>398</v>
      </c>
      <c r="K247" s="1">
        <v>5</v>
      </c>
      <c r="L247" s="2" t="s">
        <v>398</v>
      </c>
      <c r="M247" s="2" t="s">
        <v>398</v>
      </c>
      <c r="N247" s="2" t="s">
        <v>398</v>
      </c>
      <c r="O247" s="2" t="s">
        <v>398</v>
      </c>
      <c r="P247" s="2" t="s">
        <v>398</v>
      </c>
      <c r="Q247" s="2">
        <v>1.9E-2</v>
      </c>
      <c r="R247" s="2" t="s">
        <v>398</v>
      </c>
      <c r="S247" s="2">
        <v>1.4999999999999999E-2</v>
      </c>
      <c r="T247" s="3"/>
      <c r="U247" s="3"/>
      <c r="V247" s="3"/>
      <c r="W247" s="3"/>
      <c r="X247" s="3"/>
      <c r="Y247" s="3"/>
      <c r="Z247" s="3"/>
      <c r="AA247" s="3"/>
      <c r="AB247" s="4"/>
      <c r="AC247" s="4"/>
      <c r="AD247" s="4"/>
      <c r="AE247" s="4"/>
      <c r="AF247" s="4"/>
      <c r="AG247" s="4"/>
      <c r="AH247" s="4"/>
      <c r="AI247" s="4"/>
    </row>
    <row r="248" spans="1:35" x14ac:dyDescent="0.25">
      <c r="A248" t="s">
        <v>4</v>
      </c>
      <c r="B248" t="s">
        <v>108</v>
      </c>
      <c r="C248" t="s">
        <v>21</v>
      </c>
      <c r="D248" s="1">
        <v>60</v>
      </c>
      <c r="E248" s="1">
        <v>65</v>
      </c>
      <c r="F248" s="1">
        <v>80</v>
      </c>
      <c r="G248" s="1">
        <v>70</v>
      </c>
      <c r="H248" s="1">
        <v>95</v>
      </c>
      <c r="I248" s="1">
        <v>105</v>
      </c>
      <c r="J248" s="1">
        <v>115</v>
      </c>
      <c r="K248" s="1">
        <v>135</v>
      </c>
      <c r="L248" s="2">
        <v>6.4000000000000001E-2</v>
      </c>
      <c r="M248" s="2">
        <v>6.6000000000000003E-2</v>
      </c>
      <c r="N248" s="2">
        <v>6.8000000000000005E-2</v>
      </c>
      <c r="O248" s="2">
        <v>5.8999999999999997E-2</v>
      </c>
      <c r="P248" s="2">
        <v>7.3999999999999996E-2</v>
      </c>
      <c r="Q248" s="2">
        <v>8.7999999999999995E-2</v>
      </c>
      <c r="R248" s="2">
        <v>9.1999999999999998E-2</v>
      </c>
      <c r="S248" s="2">
        <v>9.9000000000000005E-2</v>
      </c>
      <c r="T248" s="3"/>
      <c r="U248" s="3"/>
      <c r="V248" s="3"/>
      <c r="W248" s="3"/>
      <c r="X248" s="3"/>
      <c r="Y248" s="3"/>
      <c r="Z248" s="3"/>
      <c r="AA248" s="3"/>
      <c r="AB248" s="4"/>
      <c r="AC248" s="4"/>
      <c r="AD248" s="4"/>
      <c r="AE248" s="4"/>
      <c r="AF248" s="4"/>
      <c r="AG248" s="4"/>
      <c r="AH248" s="4"/>
      <c r="AI248" s="4"/>
    </row>
    <row r="249" spans="1:35" x14ac:dyDescent="0.25">
      <c r="A249" t="s">
        <v>4</v>
      </c>
      <c r="B249" t="s">
        <v>108</v>
      </c>
      <c r="C249" t="s">
        <v>22</v>
      </c>
      <c r="D249" s="1">
        <v>995</v>
      </c>
      <c r="E249" s="1">
        <v>955</v>
      </c>
      <c r="F249" s="1">
        <v>995</v>
      </c>
      <c r="G249" s="1">
        <v>1040</v>
      </c>
      <c r="H249" s="1">
        <v>1275</v>
      </c>
      <c r="I249" s="1">
        <v>1335</v>
      </c>
      <c r="J249" s="1">
        <v>1400</v>
      </c>
      <c r="K249" s="1">
        <v>1440</v>
      </c>
      <c r="L249" s="2">
        <v>0.19800000000000001</v>
      </c>
      <c r="M249" s="2">
        <v>0.17499999999999999</v>
      </c>
      <c r="N249" s="2">
        <v>0.155</v>
      </c>
      <c r="O249" s="2">
        <v>0.14799999999999999</v>
      </c>
      <c r="P249" s="2">
        <v>0.16400000000000001</v>
      </c>
      <c r="Q249" s="2">
        <v>0.17299999999999999</v>
      </c>
      <c r="R249" s="2">
        <v>0.17699999999999999</v>
      </c>
      <c r="S249" s="2">
        <v>0.17199999999999999</v>
      </c>
      <c r="T249" s="3"/>
      <c r="U249" s="3"/>
      <c r="V249" s="3"/>
      <c r="W249" s="3"/>
      <c r="X249" s="3"/>
      <c r="Y249" s="3"/>
      <c r="Z249" s="3"/>
      <c r="AA249" s="3"/>
      <c r="AB249" s="4"/>
      <c r="AC249" s="4"/>
      <c r="AD249" s="4"/>
      <c r="AE249" s="4"/>
      <c r="AF249" s="4"/>
      <c r="AG249" s="4"/>
      <c r="AH249" s="4"/>
      <c r="AI249" s="4"/>
    </row>
    <row r="250" spans="1:35" x14ac:dyDescent="0.25">
      <c r="A250" t="s">
        <v>4</v>
      </c>
      <c r="B250" t="s">
        <v>108</v>
      </c>
      <c r="C250" t="s">
        <v>23</v>
      </c>
      <c r="D250" s="1">
        <v>50</v>
      </c>
      <c r="E250" s="1">
        <v>60</v>
      </c>
      <c r="F250" s="1">
        <v>55</v>
      </c>
      <c r="G250" s="1">
        <v>60</v>
      </c>
      <c r="H250" s="1">
        <v>80</v>
      </c>
      <c r="I250" s="1">
        <v>95</v>
      </c>
      <c r="J250" s="1">
        <v>115</v>
      </c>
      <c r="K250" s="1">
        <v>115</v>
      </c>
      <c r="L250" s="2">
        <v>4.4999999999999998E-2</v>
      </c>
      <c r="M250" s="2">
        <v>5.7000000000000002E-2</v>
      </c>
      <c r="N250" s="2">
        <v>0.05</v>
      </c>
      <c r="O250" s="2">
        <v>4.9000000000000002E-2</v>
      </c>
      <c r="P250" s="2">
        <v>6.3E-2</v>
      </c>
      <c r="Q250" s="2">
        <v>7.2999999999999995E-2</v>
      </c>
      <c r="R250" s="2">
        <v>8.4000000000000005E-2</v>
      </c>
      <c r="S250" s="2">
        <v>7.9000000000000001E-2</v>
      </c>
      <c r="T250" s="3"/>
      <c r="U250" s="3"/>
      <c r="V250" s="3"/>
      <c r="W250" s="3"/>
      <c r="X250" s="3"/>
      <c r="Y250" s="3"/>
      <c r="Z250" s="3"/>
      <c r="AA250" s="3"/>
      <c r="AB250" s="4"/>
      <c r="AC250" s="4"/>
      <c r="AD250" s="4"/>
      <c r="AE250" s="4"/>
      <c r="AF250" s="4"/>
      <c r="AG250" s="4"/>
      <c r="AH250" s="4"/>
      <c r="AI250" s="4"/>
    </row>
    <row r="251" spans="1:35" x14ac:dyDescent="0.25">
      <c r="A251" t="s">
        <v>4</v>
      </c>
      <c r="B251" t="s">
        <v>108</v>
      </c>
      <c r="C251" t="s">
        <v>24</v>
      </c>
      <c r="D251" s="1">
        <v>765</v>
      </c>
      <c r="E251" s="1">
        <v>790</v>
      </c>
      <c r="F251" s="1">
        <v>875</v>
      </c>
      <c r="G251" s="1">
        <v>940</v>
      </c>
      <c r="H251" s="1">
        <v>1080</v>
      </c>
      <c r="I251" s="1">
        <v>1175</v>
      </c>
      <c r="J251" s="1">
        <v>1195</v>
      </c>
      <c r="K251" s="1">
        <v>1270</v>
      </c>
      <c r="L251" s="2">
        <v>0.151</v>
      </c>
      <c r="M251" s="2">
        <v>0.14099999999999999</v>
      </c>
      <c r="N251" s="2">
        <v>0.13</v>
      </c>
      <c r="O251" s="2">
        <v>0.125</v>
      </c>
      <c r="P251" s="2">
        <v>0.13600000000000001</v>
      </c>
      <c r="Q251" s="2">
        <v>0.14899999999999999</v>
      </c>
      <c r="R251" s="2">
        <v>0.14499999999999999</v>
      </c>
      <c r="S251" s="2">
        <v>0.14899999999999999</v>
      </c>
      <c r="T251" s="3"/>
      <c r="U251" s="3"/>
      <c r="V251" s="3"/>
      <c r="W251" s="3"/>
      <c r="X251" s="3"/>
      <c r="Y251" s="3"/>
      <c r="Z251" s="3"/>
      <c r="AA251" s="3"/>
      <c r="AB251" s="4"/>
      <c r="AC251" s="4"/>
      <c r="AD251" s="4"/>
      <c r="AE251" s="4"/>
      <c r="AF251" s="4"/>
      <c r="AG251" s="4"/>
      <c r="AH251" s="4"/>
      <c r="AI251" s="4"/>
    </row>
    <row r="252" spans="1:35" x14ac:dyDescent="0.25">
      <c r="A252" t="s">
        <v>4</v>
      </c>
      <c r="B252" t="s">
        <v>108</v>
      </c>
      <c r="C252" t="s">
        <v>25</v>
      </c>
      <c r="D252" s="1">
        <v>10</v>
      </c>
      <c r="E252" s="1">
        <v>20</v>
      </c>
      <c r="F252" s="1">
        <v>15</v>
      </c>
      <c r="G252" s="1">
        <v>20</v>
      </c>
      <c r="H252" s="1">
        <v>25</v>
      </c>
      <c r="I252" s="1">
        <v>25</v>
      </c>
      <c r="J252" s="1">
        <v>30</v>
      </c>
      <c r="K252" s="1">
        <v>45</v>
      </c>
      <c r="L252" s="2">
        <v>1.7999999999999999E-2</v>
      </c>
      <c r="M252" s="2">
        <v>2.5000000000000001E-2</v>
      </c>
      <c r="N252" s="2">
        <v>2.1999999999999999E-2</v>
      </c>
      <c r="O252" s="2">
        <v>2.5999999999999999E-2</v>
      </c>
      <c r="P252" s="2">
        <v>3.4000000000000002E-2</v>
      </c>
      <c r="Q252" s="2">
        <v>3.3000000000000002E-2</v>
      </c>
      <c r="R252" s="2">
        <v>3.3000000000000002E-2</v>
      </c>
      <c r="S252" s="2">
        <v>5.0999999999999997E-2</v>
      </c>
      <c r="T252" s="3"/>
      <c r="U252" s="3"/>
      <c r="V252" s="3"/>
      <c r="W252" s="3"/>
      <c r="X252" s="3"/>
      <c r="Y252" s="3"/>
      <c r="Z252" s="3"/>
      <c r="AA252" s="3"/>
      <c r="AB252" s="4"/>
      <c r="AC252" s="4"/>
      <c r="AD252" s="4"/>
      <c r="AE252" s="4"/>
      <c r="AF252" s="4"/>
      <c r="AG252" s="4"/>
      <c r="AH252" s="4"/>
      <c r="AI252" s="4"/>
    </row>
    <row r="253" spans="1:35" x14ac:dyDescent="0.25">
      <c r="A253" t="s">
        <v>4</v>
      </c>
      <c r="B253" t="s">
        <v>108</v>
      </c>
      <c r="C253" t="s">
        <v>26</v>
      </c>
      <c r="D253" s="1">
        <v>170</v>
      </c>
      <c r="E253" s="1">
        <v>170</v>
      </c>
      <c r="F253" s="1">
        <v>175</v>
      </c>
      <c r="G253" s="1">
        <v>200</v>
      </c>
      <c r="H253" s="1">
        <v>240</v>
      </c>
      <c r="I253" s="1">
        <v>280</v>
      </c>
      <c r="J253" s="1">
        <v>290</v>
      </c>
      <c r="K253" s="1">
        <v>325</v>
      </c>
      <c r="L253" s="2">
        <v>8.5000000000000006E-2</v>
      </c>
      <c r="M253" s="2">
        <v>7.6999999999999999E-2</v>
      </c>
      <c r="N253" s="2">
        <v>7.4999999999999997E-2</v>
      </c>
      <c r="O253" s="2">
        <v>8.2000000000000003E-2</v>
      </c>
      <c r="P253" s="2">
        <v>9.5000000000000001E-2</v>
      </c>
      <c r="Q253" s="2">
        <v>0.111</v>
      </c>
      <c r="R253" s="2">
        <v>0.109</v>
      </c>
      <c r="S253" s="2">
        <v>0.114</v>
      </c>
      <c r="T253" s="3"/>
      <c r="U253" s="3"/>
      <c r="V253" s="3"/>
      <c r="W253" s="3"/>
      <c r="X253" s="3"/>
      <c r="Y253" s="3"/>
      <c r="Z253" s="3"/>
      <c r="AA253" s="3"/>
      <c r="AB253" s="4"/>
      <c r="AC253" s="4"/>
      <c r="AD253" s="4"/>
      <c r="AE253" s="4"/>
      <c r="AF253" s="4"/>
      <c r="AG253" s="4"/>
      <c r="AH253" s="4"/>
      <c r="AI253" s="4"/>
    </row>
    <row r="254" spans="1:35" x14ac:dyDescent="0.25">
      <c r="A254" t="s">
        <v>4</v>
      </c>
      <c r="B254" t="s">
        <v>108</v>
      </c>
      <c r="C254" t="s">
        <v>27</v>
      </c>
      <c r="D254" s="1">
        <v>10</v>
      </c>
      <c r="E254" s="1">
        <v>10</v>
      </c>
      <c r="F254" s="1">
        <v>10</v>
      </c>
      <c r="G254" s="1">
        <v>20</v>
      </c>
      <c r="H254" s="1">
        <v>20</v>
      </c>
      <c r="I254" s="1">
        <v>20</v>
      </c>
      <c r="J254" s="1">
        <v>25</v>
      </c>
      <c r="K254" s="1">
        <v>25</v>
      </c>
      <c r="L254" s="2">
        <v>1.9E-2</v>
      </c>
      <c r="M254" s="2">
        <v>1.4E-2</v>
      </c>
      <c r="N254" s="2">
        <v>1.4E-2</v>
      </c>
      <c r="O254" s="2">
        <v>2.7E-2</v>
      </c>
      <c r="P254" s="2">
        <v>2.3E-2</v>
      </c>
      <c r="Q254" s="2">
        <v>2.7E-2</v>
      </c>
      <c r="R254" s="2">
        <v>3.1E-2</v>
      </c>
      <c r="S254" s="2">
        <v>2.8000000000000001E-2</v>
      </c>
      <c r="T254" s="3"/>
      <c r="U254" s="3"/>
      <c r="V254" s="3"/>
      <c r="W254" s="3"/>
      <c r="X254" s="3"/>
      <c r="Y254" s="3"/>
      <c r="Z254" s="3"/>
      <c r="AA254" s="3"/>
      <c r="AB254" s="4"/>
      <c r="AC254" s="4"/>
      <c r="AD254" s="4"/>
      <c r="AE254" s="4"/>
      <c r="AF254" s="4"/>
      <c r="AG254" s="4"/>
      <c r="AH254" s="4"/>
      <c r="AI254" s="4"/>
    </row>
    <row r="255" spans="1:35" x14ac:dyDescent="0.25">
      <c r="A255" t="s">
        <v>4</v>
      </c>
      <c r="B255" t="s">
        <v>108</v>
      </c>
      <c r="C255" t="s">
        <v>28</v>
      </c>
      <c r="D255" s="1">
        <v>95</v>
      </c>
      <c r="E255" s="1">
        <v>120</v>
      </c>
      <c r="F255" s="1">
        <v>120</v>
      </c>
      <c r="G255" s="1">
        <v>155</v>
      </c>
      <c r="H255" s="1">
        <v>155</v>
      </c>
      <c r="I255" s="1">
        <v>175</v>
      </c>
      <c r="J255" s="1">
        <v>185</v>
      </c>
      <c r="K255" s="1">
        <v>185</v>
      </c>
      <c r="L255" s="2">
        <v>5.0999999999999997E-2</v>
      </c>
      <c r="M255" s="2">
        <v>5.8999999999999997E-2</v>
      </c>
      <c r="N255" s="2">
        <v>5.2999999999999999E-2</v>
      </c>
      <c r="O255" s="2">
        <v>6.5000000000000002E-2</v>
      </c>
      <c r="P255" s="2">
        <v>6.6000000000000003E-2</v>
      </c>
      <c r="Q255" s="2">
        <v>7.2999999999999995E-2</v>
      </c>
      <c r="R255" s="2">
        <v>7.0000000000000007E-2</v>
      </c>
      <c r="S255" s="2">
        <v>6.9000000000000006E-2</v>
      </c>
      <c r="T255" s="3"/>
      <c r="U255" s="3"/>
      <c r="V255" s="3"/>
      <c r="W255" s="3"/>
      <c r="X255" s="3"/>
      <c r="Y255" s="3"/>
      <c r="Z255" s="3"/>
      <c r="AA255" s="3"/>
      <c r="AB255" s="4"/>
      <c r="AC255" s="4"/>
      <c r="AD255" s="4"/>
      <c r="AE255" s="4"/>
      <c r="AF255" s="4"/>
      <c r="AG255" s="4"/>
      <c r="AH255" s="4"/>
      <c r="AI255" s="4"/>
    </row>
    <row r="256" spans="1:35" x14ac:dyDescent="0.25">
      <c r="A256" t="s">
        <v>4</v>
      </c>
      <c r="B256" t="s">
        <v>108</v>
      </c>
      <c r="C256" t="s">
        <v>29</v>
      </c>
      <c r="D256" s="1">
        <v>5</v>
      </c>
      <c r="E256" s="1">
        <v>10</v>
      </c>
      <c r="F256" s="1">
        <v>15</v>
      </c>
      <c r="G256" s="1">
        <v>10</v>
      </c>
      <c r="H256" s="1">
        <v>5</v>
      </c>
      <c r="I256" s="1">
        <v>20</v>
      </c>
      <c r="J256" s="1">
        <v>25</v>
      </c>
      <c r="K256" s="1">
        <v>35</v>
      </c>
      <c r="L256" s="2">
        <v>4.2999999999999997E-2</v>
      </c>
      <c r="M256" s="2">
        <v>6.6000000000000003E-2</v>
      </c>
      <c r="N256" s="2">
        <v>7.0999999999999994E-2</v>
      </c>
      <c r="O256" s="2">
        <v>6.2E-2</v>
      </c>
      <c r="P256" s="2">
        <v>3.9E-2</v>
      </c>
      <c r="Q256" s="2">
        <v>0.08</v>
      </c>
      <c r="R256" s="2">
        <v>0.107</v>
      </c>
      <c r="S256" s="2">
        <v>0.128</v>
      </c>
      <c r="T256" s="3"/>
      <c r="U256" s="3"/>
      <c r="V256" s="3"/>
      <c r="W256" s="3"/>
      <c r="X256" s="3"/>
      <c r="Y256" s="3"/>
      <c r="Z256" s="3"/>
      <c r="AA256" s="3"/>
      <c r="AB256" s="4"/>
      <c r="AC256" s="4"/>
      <c r="AD256" s="4"/>
      <c r="AE256" s="4"/>
      <c r="AF256" s="4"/>
      <c r="AG256" s="4"/>
      <c r="AH256" s="4"/>
      <c r="AI256" s="4"/>
    </row>
    <row r="257" spans="1:35" x14ac:dyDescent="0.25">
      <c r="A257" t="s">
        <v>4</v>
      </c>
      <c r="B257" t="s">
        <v>108</v>
      </c>
      <c r="C257" t="s">
        <v>30</v>
      </c>
      <c r="D257" s="1">
        <v>75</v>
      </c>
      <c r="E257" s="1">
        <v>75</v>
      </c>
      <c r="F257" s="1">
        <v>80</v>
      </c>
      <c r="G257" s="1">
        <v>105</v>
      </c>
      <c r="H257" s="1">
        <v>135</v>
      </c>
      <c r="I257" s="1">
        <v>135</v>
      </c>
      <c r="J257" s="1">
        <v>155</v>
      </c>
      <c r="K257" s="1">
        <v>165</v>
      </c>
      <c r="L257" s="2">
        <v>0.157</v>
      </c>
      <c r="M257" s="2">
        <v>0.14799999999999999</v>
      </c>
      <c r="N257" s="2">
        <v>0.13</v>
      </c>
      <c r="O257" s="2">
        <v>0.16</v>
      </c>
      <c r="P257" s="2">
        <v>0.20399999999999999</v>
      </c>
      <c r="Q257" s="2">
        <v>0.19900000000000001</v>
      </c>
      <c r="R257" s="2">
        <v>0.19600000000000001</v>
      </c>
      <c r="S257" s="2">
        <v>0.188</v>
      </c>
      <c r="T257" s="3"/>
      <c r="U257" s="3"/>
      <c r="V257" s="3"/>
      <c r="W257" s="3"/>
      <c r="X257" s="3"/>
      <c r="Y257" s="3"/>
      <c r="Z257" s="3"/>
      <c r="AA257" s="3"/>
      <c r="AB257" s="4"/>
      <c r="AC257" s="4"/>
      <c r="AD257" s="4"/>
      <c r="AE257" s="4"/>
      <c r="AF257" s="4"/>
      <c r="AG257" s="4"/>
      <c r="AH257" s="4"/>
      <c r="AI257" s="4"/>
    </row>
    <row r="258" spans="1:35" x14ac:dyDescent="0.25">
      <c r="A258" t="s">
        <v>4</v>
      </c>
      <c r="B258" t="s">
        <v>108</v>
      </c>
      <c r="C258" t="s">
        <v>31</v>
      </c>
      <c r="D258" s="1">
        <v>5</v>
      </c>
      <c r="E258" s="1">
        <v>5</v>
      </c>
      <c r="F258" s="1">
        <v>10</v>
      </c>
      <c r="G258" s="1">
        <v>5</v>
      </c>
      <c r="H258" s="1">
        <v>5</v>
      </c>
      <c r="I258" s="1">
        <v>10</v>
      </c>
      <c r="J258" s="1">
        <v>15</v>
      </c>
      <c r="K258" s="1">
        <v>15</v>
      </c>
      <c r="L258" s="2">
        <v>0.04</v>
      </c>
      <c r="M258" s="2">
        <v>3.3000000000000002E-2</v>
      </c>
      <c r="N258" s="2">
        <v>6.6000000000000003E-2</v>
      </c>
      <c r="O258" s="2">
        <v>0.04</v>
      </c>
      <c r="P258" s="2">
        <v>3.3000000000000002E-2</v>
      </c>
      <c r="Q258" s="2">
        <v>4.7E-2</v>
      </c>
      <c r="R258" s="2">
        <v>5.5E-2</v>
      </c>
      <c r="S258" s="2">
        <v>5.0999999999999997E-2</v>
      </c>
      <c r="T258" s="3"/>
      <c r="U258" s="3"/>
      <c r="V258" s="3"/>
      <c r="W258" s="3"/>
      <c r="X258" s="3"/>
      <c r="Y258" s="3"/>
      <c r="Z258" s="3"/>
      <c r="AA258" s="3"/>
      <c r="AB258" s="4"/>
      <c r="AC258" s="4"/>
      <c r="AD258" s="4"/>
      <c r="AE258" s="4"/>
      <c r="AF258" s="4"/>
      <c r="AG258" s="4"/>
      <c r="AH258" s="4"/>
      <c r="AI258" s="4"/>
    </row>
    <row r="259" spans="1:35" x14ac:dyDescent="0.25">
      <c r="A259" t="s">
        <v>4</v>
      </c>
      <c r="B259" t="s">
        <v>108</v>
      </c>
      <c r="C259" t="s">
        <v>32</v>
      </c>
      <c r="D259" s="1">
        <v>65</v>
      </c>
      <c r="E259" s="1">
        <v>60</v>
      </c>
      <c r="F259" s="1">
        <v>80</v>
      </c>
      <c r="G259" s="1">
        <v>60</v>
      </c>
      <c r="H259" s="1">
        <v>120</v>
      </c>
      <c r="I259" s="1">
        <v>105</v>
      </c>
      <c r="J259" s="1">
        <v>105</v>
      </c>
      <c r="K259" s="1">
        <v>140</v>
      </c>
      <c r="L259" s="2">
        <v>0.13600000000000001</v>
      </c>
      <c r="M259" s="2">
        <v>0.11700000000000001</v>
      </c>
      <c r="N259" s="2">
        <v>0.13400000000000001</v>
      </c>
      <c r="O259" s="2">
        <v>9.5000000000000001E-2</v>
      </c>
      <c r="P259" s="2">
        <v>0.17599999999999999</v>
      </c>
      <c r="Q259" s="2">
        <v>0.14000000000000001</v>
      </c>
      <c r="R259" s="2">
        <v>0.13800000000000001</v>
      </c>
      <c r="S259" s="2">
        <v>0.153</v>
      </c>
      <c r="T259" s="3"/>
      <c r="U259" s="3"/>
      <c r="V259" s="3"/>
      <c r="W259" s="3"/>
      <c r="X259" s="3"/>
      <c r="Y259" s="3"/>
      <c r="Z259" s="3"/>
      <c r="AA259" s="3"/>
      <c r="AB259" s="4"/>
      <c r="AC259" s="4"/>
      <c r="AD259" s="4"/>
      <c r="AE259" s="4"/>
      <c r="AF259" s="4"/>
      <c r="AG259" s="4"/>
      <c r="AH259" s="4"/>
      <c r="AI259" s="4"/>
    </row>
    <row r="260" spans="1:35" x14ac:dyDescent="0.25">
      <c r="A260" t="s">
        <v>4</v>
      </c>
      <c r="B260" t="s">
        <v>108</v>
      </c>
      <c r="C260" t="s">
        <v>33</v>
      </c>
      <c r="D260" s="1">
        <v>15</v>
      </c>
      <c r="E260" s="1">
        <v>10</v>
      </c>
      <c r="F260" s="1">
        <v>20</v>
      </c>
      <c r="G260" s="1">
        <v>20</v>
      </c>
      <c r="H260" s="1">
        <v>20</v>
      </c>
      <c r="I260" s="1">
        <v>20</v>
      </c>
      <c r="J260" s="1">
        <v>35</v>
      </c>
      <c r="K260" s="1">
        <v>40</v>
      </c>
      <c r="L260" s="2">
        <v>7.5999999999999998E-2</v>
      </c>
      <c r="M260" s="2">
        <v>5.0999999999999997E-2</v>
      </c>
      <c r="N260" s="2">
        <v>8.3000000000000004E-2</v>
      </c>
      <c r="O260" s="2">
        <v>7.8E-2</v>
      </c>
      <c r="P260" s="2">
        <v>8.1000000000000003E-2</v>
      </c>
      <c r="Q260" s="2">
        <v>7.0000000000000007E-2</v>
      </c>
      <c r="R260" s="2">
        <v>0.1</v>
      </c>
      <c r="S260" s="2">
        <v>0.11700000000000001</v>
      </c>
      <c r="T260" s="3"/>
      <c r="U260" s="3"/>
      <c r="V260" s="3"/>
      <c r="W260" s="3"/>
      <c r="X260" s="3"/>
      <c r="Y260" s="3"/>
      <c r="Z260" s="3"/>
      <c r="AA260" s="3"/>
      <c r="AB260" s="4"/>
      <c r="AC260" s="4"/>
      <c r="AD260" s="4"/>
      <c r="AE260" s="4"/>
      <c r="AF260" s="4"/>
      <c r="AG260" s="4"/>
      <c r="AH260" s="4"/>
      <c r="AI260" s="4"/>
    </row>
    <row r="261" spans="1:35" x14ac:dyDescent="0.25">
      <c r="A261" t="s">
        <v>4</v>
      </c>
      <c r="B261" t="s">
        <v>108</v>
      </c>
      <c r="C261" t="s">
        <v>34</v>
      </c>
      <c r="D261" s="1">
        <v>265</v>
      </c>
      <c r="E261" s="1">
        <v>260</v>
      </c>
      <c r="F261" s="1">
        <v>295</v>
      </c>
      <c r="G261" s="1">
        <v>310</v>
      </c>
      <c r="H261" s="1">
        <v>420</v>
      </c>
      <c r="I261" s="1">
        <v>460</v>
      </c>
      <c r="J261" s="1">
        <v>450</v>
      </c>
      <c r="K261" s="1">
        <v>490</v>
      </c>
      <c r="L261" s="2">
        <v>0.25</v>
      </c>
      <c r="M261" s="2">
        <v>0.221</v>
      </c>
      <c r="N261" s="2">
        <v>0.23400000000000001</v>
      </c>
      <c r="O261" s="2">
        <v>0.23</v>
      </c>
      <c r="P261" s="2">
        <v>0.27900000000000003</v>
      </c>
      <c r="Q261" s="2">
        <v>0.28599999999999998</v>
      </c>
      <c r="R261" s="2">
        <v>0.26800000000000002</v>
      </c>
      <c r="S261" s="2">
        <v>0.26700000000000002</v>
      </c>
      <c r="T261" s="3"/>
      <c r="U261" s="3"/>
      <c r="V261" s="3"/>
      <c r="W261" s="3"/>
      <c r="X261" s="3"/>
      <c r="Y261" s="3"/>
      <c r="Z261" s="3"/>
      <c r="AA261" s="3"/>
      <c r="AB261" s="4"/>
      <c r="AC261" s="4"/>
      <c r="AD261" s="4"/>
      <c r="AE261" s="4"/>
      <c r="AF261" s="4"/>
      <c r="AG261" s="4"/>
      <c r="AH261" s="4"/>
      <c r="AI261" s="4"/>
    </row>
    <row r="262" spans="1:35" x14ac:dyDescent="0.25">
      <c r="A262" t="s">
        <v>4</v>
      </c>
      <c r="B262" t="s">
        <v>108</v>
      </c>
      <c r="C262" t="s">
        <v>35</v>
      </c>
      <c r="D262" s="1">
        <v>10</v>
      </c>
      <c r="E262" s="1">
        <v>15</v>
      </c>
      <c r="F262" s="1">
        <v>15</v>
      </c>
      <c r="G262" s="1">
        <v>10</v>
      </c>
      <c r="H262" s="1">
        <v>15</v>
      </c>
      <c r="I262" s="1">
        <v>25</v>
      </c>
      <c r="J262" s="1">
        <v>25</v>
      </c>
      <c r="K262" s="1">
        <v>25</v>
      </c>
      <c r="L262" s="2">
        <v>5.3999999999999999E-2</v>
      </c>
      <c r="M262" s="2">
        <v>7.6999999999999999E-2</v>
      </c>
      <c r="N262" s="2">
        <v>0.06</v>
      </c>
      <c r="O262" s="2">
        <v>4.7E-2</v>
      </c>
      <c r="P262" s="2">
        <v>5.8000000000000003E-2</v>
      </c>
      <c r="Q262" s="2">
        <v>8.6999999999999994E-2</v>
      </c>
      <c r="R262" s="2">
        <v>6.8000000000000005E-2</v>
      </c>
      <c r="S262" s="2">
        <v>6.8000000000000005E-2</v>
      </c>
      <c r="T262" s="3"/>
      <c r="U262" s="3"/>
      <c r="V262" s="3"/>
      <c r="W262" s="3"/>
      <c r="X262" s="3"/>
      <c r="Y262" s="3"/>
      <c r="Z262" s="3"/>
      <c r="AA262" s="3"/>
      <c r="AB262" s="4"/>
      <c r="AC262" s="4"/>
      <c r="AD262" s="4"/>
      <c r="AE262" s="4"/>
      <c r="AF262" s="4"/>
      <c r="AG262" s="4"/>
      <c r="AH262" s="4"/>
      <c r="AI262" s="4"/>
    </row>
    <row r="263" spans="1:35" x14ac:dyDescent="0.25">
      <c r="A263" t="s">
        <v>4</v>
      </c>
      <c r="B263" t="s">
        <v>108</v>
      </c>
      <c r="C263" t="s">
        <v>36</v>
      </c>
      <c r="D263" s="1">
        <v>245</v>
      </c>
      <c r="E263" s="1">
        <v>235</v>
      </c>
      <c r="F263" s="1">
        <v>235</v>
      </c>
      <c r="G263" s="1">
        <v>280</v>
      </c>
      <c r="H263" s="1">
        <v>335</v>
      </c>
      <c r="I263" s="1">
        <v>400</v>
      </c>
      <c r="J263" s="1">
        <v>430</v>
      </c>
      <c r="K263" s="1">
        <v>430</v>
      </c>
      <c r="L263" s="2">
        <v>0.22900000000000001</v>
      </c>
      <c r="M263" s="2">
        <v>0.19600000000000001</v>
      </c>
      <c r="N263" s="2">
        <v>0.16900000000000001</v>
      </c>
      <c r="O263" s="2">
        <v>0.19600000000000001</v>
      </c>
      <c r="P263" s="2">
        <v>0.224</v>
      </c>
      <c r="Q263" s="2">
        <v>0.246</v>
      </c>
      <c r="R263" s="2">
        <v>0.23799999999999999</v>
      </c>
      <c r="S263" s="2">
        <v>0.22500000000000001</v>
      </c>
      <c r="T263" s="3"/>
      <c r="U263" s="3"/>
      <c r="V263" s="3"/>
      <c r="W263" s="3"/>
      <c r="X263" s="3"/>
      <c r="Y263" s="3"/>
      <c r="Z263" s="3"/>
      <c r="AA263" s="3"/>
      <c r="AB263" s="4"/>
      <c r="AC263" s="4"/>
      <c r="AD263" s="4"/>
      <c r="AE263" s="4"/>
      <c r="AF263" s="4"/>
      <c r="AG263" s="4"/>
      <c r="AH263" s="4"/>
      <c r="AI263" s="4"/>
    </row>
    <row r="264" spans="1:35" x14ac:dyDescent="0.25">
      <c r="A264" t="s">
        <v>4</v>
      </c>
      <c r="B264" t="s">
        <v>108</v>
      </c>
      <c r="C264" t="s">
        <v>37</v>
      </c>
      <c r="D264" s="1">
        <v>30</v>
      </c>
      <c r="E264" s="1">
        <v>30</v>
      </c>
      <c r="F264" s="1">
        <v>30</v>
      </c>
      <c r="G264" s="1">
        <v>35</v>
      </c>
      <c r="H264" s="1">
        <v>55</v>
      </c>
      <c r="I264" s="1">
        <v>65</v>
      </c>
      <c r="J264" s="1">
        <v>55</v>
      </c>
      <c r="K264" s="1">
        <v>60</v>
      </c>
      <c r="L264" s="2">
        <v>6.3E-2</v>
      </c>
      <c r="M264" s="2">
        <v>6.3E-2</v>
      </c>
      <c r="N264" s="2">
        <v>5.8000000000000003E-2</v>
      </c>
      <c r="O264" s="2">
        <v>6.3E-2</v>
      </c>
      <c r="P264" s="2">
        <v>9.0999999999999998E-2</v>
      </c>
      <c r="Q264" s="2">
        <v>0.105</v>
      </c>
      <c r="R264" s="2">
        <v>8.8999999999999996E-2</v>
      </c>
      <c r="S264" s="2">
        <v>8.5000000000000006E-2</v>
      </c>
      <c r="T264" s="3"/>
      <c r="U264" s="3"/>
      <c r="V264" s="3"/>
      <c r="W264" s="3"/>
      <c r="X264" s="3"/>
      <c r="Y264" s="3"/>
      <c r="Z264" s="3"/>
      <c r="AA264" s="3"/>
      <c r="AB264" s="4"/>
      <c r="AC264" s="4"/>
      <c r="AD264" s="4"/>
      <c r="AE264" s="4"/>
      <c r="AF264" s="4"/>
      <c r="AG264" s="4"/>
      <c r="AH264" s="4"/>
      <c r="AI264" s="4"/>
    </row>
    <row r="265" spans="1:35" x14ac:dyDescent="0.25">
      <c r="A265" t="s">
        <v>4</v>
      </c>
      <c r="B265" t="s">
        <v>108</v>
      </c>
      <c r="C265" t="s">
        <v>38</v>
      </c>
      <c r="D265" s="1">
        <v>335</v>
      </c>
      <c r="E265" s="1">
        <v>370</v>
      </c>
      <c r="F265" s="1">
        <v>375</v>
      </c>
      <c r="G265" s="1">
        <v>395</v>
      </c>
      <c r="H265" s="1">
        <v>540</v>
      </c>
      <c r="I265" s="1">
        <v>595</v>
      </c>
      <c r="J265" s="1">
        <v>600</v>
      </c>
      <c r="K265" s="1">
        <v>680</v>
      </c>
      <c r="L265" s="2">
        <v>0.17899999999999999</v>
      </c>
      <c r="M265" s="2">
        <v>0.18</v>
      </c>
      <c r="N265" s="2">
        <v>0.16600000000000001</v>
      </c>
      <c r="O265" s="2">
        <v>0.16600000000000001</v>
      </c>
      <c r="P265" s="2">
        <v>0.21199999999999999</v>
      </c>
      <c r="Q265" s="2">
        <v>0.22</v>
      </c>
      <c r="R265" s="2">
        <v>0.21099999999999999</v>
      </c>
      <c r="S265" s="2">
        <v>0.223</v>
      </c>
      <c r="T265" s="3"/>
      <c r="U265" s="3"/>
      <c r="V265" s="3"/>
      <c r="W265" s="3"/>
      <c r="X265" s="3"/>
      <c r="Y265" s="3"/>
      <c r="Z265" s="3"/>
      <c r="AA265" s="3"/>
      <c r="AB265" s="4"/>
      <c r="AC265" s="4"/>
      <c r="AD265" s="4"/>
      <c r="AE265" s="4"/>
      <c r="AF265" s="4"/>
      <c r="AG265" s="4"/>
      <c r="AH265" s="4"/>
      <c r="AI265" s="4"/>
    </row>
    <row r="266" spans="1:35" x14ac:dyDescent="0.25">
      <c r="A266" t="s">
        <v>4</v>
      </c>
      <c r="B266" t="s">
        <v>108</v>
      </c>
      <c r="C266" t="s">
        <v>39</v>
      </c>
      <c r="D266" s="1">
        <v>20</v>
      </c>
      <c r="E266" s="1">
        <v>25</v>
      </c>
      <c r="F266" s="1">
        <v>20</v>
      </c>
      <c r="G266" s="1">
        <v>20</v>
      </c>
      <c r="H266" s="1">
        <v>30</v>
      </c>
      <c r="I266" s="1">
        <v>40</v>
      </c>
      <c r="J266" s="1">
        <v>40</v>
      </c>
      <c r="K266" s="1">
        <v>55</v>
      </c>
      <c r="L266" s="2">
        <v>4.5999999999999999E-2</v>
      </c>
      <c r="M266" s="2">
        <v>0.05</v>
      </c>
      <c r="N266" s="2">
        <v>4.7E-2</v>
      </c>
      <c r="O266" s="2">
        <v>3.6999999999999998E-2</v>
      </c>
      <c r="P266" s="2">
        <v>4.9000000000000002E-2</v>
      </c>
      <c r="Q266" s="2">
        <v>6.3E-2</v>
      </c>
      <c r="R266" s="2">
        <v>5.5E-2</v>
      </c>
      <c r="S266" s="2">
        <v>7.2999999999999995E-2</v>
      </c>
      <c r="T266" s="3"/>
      <c r="U266" s="3"/>
      <c r="V266" s="3"/>
      <c r="W266" s="3"/>
      <c r="X266" s="3"/>
      <c r="Y266" s="3"/>
      <c r="Z266" s="3"/>
      <c r="AA266" s="3"/>
      <c r="AB266" s="4"/>
      <c r="AC266" s="4"/>
      <c r="AD266" s="4"/>
      <c r="AE266" s="4"/>
      <c r="AF266" s="4"/>
      <c r="AG266" s="4"/>
      <c r="AH266" s="4"/>
      <c r="AI266" s="4"/>
    </row>
    <row r="267" spans="1:35" x14ac:dyDescent="0.25">
      <c r="A267" t="s">
        <v>4</v>
      </c>
      <c r="B267" t="s">
        <v>108</v>
      </c>
      <c r="C267" t="s">
        <v>40</v>
      </c>
      <c r="D267" s="1">
        <v>255</v>
      </c>
      <c r="E267" s="1">
        <v>290</v>
      </c>
      <c r="F267" s="1">
        <v>315</v>
      </c>
      <c r="G267" s="1">
        <v>365</v>
      </c>
      <c r="H267" s="1">
        <v>475</v>
      </c>
      <c r="I267" s="1">
        <v>510</v>
      </c>
      <c r="J267" s="1">
        <v>500</v>
      </c>
      <c r="K267" s="1">
        <v>540</v>
      </c>
      <c r="L267" s="2">
        <v>0.14099999999999999</v>
      </c>
      <c r="M267" s="2">
        <v>0.14000000000000001</v>
      </c>
      <c r="N267" s="2">
        <v>0.13600000000000001</v>
      </c>
      <c r="O267" s="2">
        <v>0.153</v>
      </c>
      <c r="P267" s="2">
        <v>0.17499999999999999</v>
      </c>
      <c r="Q267" s="2">
        <v>0.182</v>
      </c>
      <c r="R267" s="2">
        <v>0.17599999999999999</v>
      </c>
      <c r="S267" s="2">
        <v>0.17799999999999999</v>
      </c>
      <c r="T267" s="3"/>
      <c r="U267" s="3"/>
      <c r="V267" s="3"/>
      <c r="W267" s="3"/>
      <c r="X267" s="3"/>
      <c r="Y267" s="3"/>
      <c r="Z267" s="3"/>
      <c r="AA267" s="3"/>
      <c r="AB267" s="4"/>
      <c r="AC267" s="4"/>
      <c r="AD267" s="4"/>
      <c r="AE267" s="4"/>
      <c r="AF267" s="4"/>
      <c r="AG267" s="4"/>
      <c r="AH267" s="4"/>
      <c r="AI267" s="4"/>
    </row>
    <row r="268" spans="1:35" x14ac:dyDescent="0.25">
      <c r="A268" t="s">
        <v>4</v>
      </c>
      <c r="B268" t="s">
        <v>108</v>
      </c>
      <c r="C268" t="s">
        <v>41</v>
      </c>
      <c r="D268" s="1">
        <v>115</v>
      </c>
      <c r="E268" s="1">
        <v>90</v>
      </c>
      <c r="F268" s="1">
        <v>80</v>
      </c>
      <c r="G268" s="1">
        <v>80</v>
      </c>
      <c r="H268" s="1">
        <v>95</v>
      </c>
      <c r="I268" s="1">
        <v>75</v>
      </c>
      <c r="J268" s="1">
        <v>75</v>
      </c>
      <c r="K268" s="1">
        <v>90</v>
      </c>
      <c r="L268" s="2">
        <v>0.152</v>
      </c>
      <c r="M268" s="2">
        <v>0.13500000000000001</v>
      </c>
      <c r="N268" s="2">
        <v>0.121</v>
      </c>
      <c r="O268" s="2">
        <v>0.113</v>
      </c>
      <c r="P268" s="2">
        <v>0.14499999999999999</v>
      </c>
      <c r="Q268" s="2">
        <v>0.12</v>
      </c>
      <c r="R268" s="2">
        <v>0.112</v>
      </c>
      <c r="S268" s="2">
        <v>0.14399999999999999</v>
      </c>
      <c r="T268" s="3"/>
      <c r="U268" s="3"/>
      <c r="V268" s="3"/>
      <c r="W268" s="3"/>
      <c r="X268" s="3"/>
      <c r="Y268" s="3"/>
      <c r="Z268" s="3"/>
      <c r="AA268" s="3"/>
      <c r="AB268" s="4"/>
      <c r="AC268" s="4"/>
      <c r="AD268" s="4"/>
      <c r="AE268" s="4"/>
      <c r="AF268" s="4"/>
      <c r="AG268" s="4"/>
      <c r="AH268" s="4"/>
      <c r="AI268" s="4"/>
    </row>
    <row r="269" spans="1:35" x14ac:dyDescent="0.25">
      <c r="A269" t="s">
        <v>4</v>
      </c>
      <c r="B269" t="s">
        <v>108</v>
      </c>
      <c r="C269" t="s">
        <v>42</v>
      </c>
      <c r="D269" s="1">
        <v>1510</v>
      </c>
      <c r="E269" s="1">
        <v>1555</v>
      </c>
      <c r="F269" s="1">
        <v>1465</v>
      </c>
      <c r="G269" s="1">
        <v>1450</v>
      </c>
      <c r="H269" s="1">
        <v>1615</v>
      </c>
      <c r="I269" s="1">
        <v>1590</v>
      </c>
      <c r="J269" s="1">
        <v>1550</v>
      </c>
      <c r="K269" s="1">
        <v>1685</v>
      </c>
      <c r="L269" s="2">
        <v>0.26200000000000001</v>
      </c>
      <c r="M269" s="2">
        <v>0.26400000000000001</v>
      </c>
      <c r="N269" s="2">
        <v>0.248</v>
      </c>
      <c r="O269" s="2">
        <v>0.247</v>
      </c>
      <c r="P269" s="2">
        <v>0.28599999999999998</v>
      </c>
      <c r="Q269" s="2">
        <v>0.28000000000000003</v>
      </c>
      <c r="R269" s="2">
        <v>0.27600000000000002</v>
      </c>
      <c r="S269" s="2">
        <v>0.28199999999999997</v>
      </c>
      <c r="T269" s="3"/>
      <c r="U269" s="3"/>
      <c r="V269" s="3"/>
      <c r="W269" s="3"/>
      <c r="X269" s="3"/>
      <c r="Y269" s="3"/>
      <c r="Z269" s="3"/>
      <c r="AA269" s="3"/>
      <c r="AB269" s="4"/>
      <c r="AC269" s="4"/>
      <c r="AD269" s="4"/>
      <c r="AE269" s="4"/>
      <c r="AF269" s="4"/>
      <c r="AG269" s="4"/>
      <c r="AH269" s="4"/>
      <c r="AI269" s="4"/>
    </row>
    <row r="270" spans="1:35" x14ac:dyDescent="0.25">
      <c r="A270" t="s">
        <v>4</v>
      </c>
      <c r="B270" t="s">
        <v>108</v>
      </c>
      <c r="C270" t="s">
        <v>43</v>
      </c>
      <c r="D270" s="1">
        <v>85</v>
      </c>
      <c r="E270" s="1">
        <v>80</v>
      </c>
      <c r="F270" s="1">
        <v>70</v>
      </c>
      <c r="G270" s="1">
        <v>75</v>
      </c>
      <c r="H270" s="1">
        <v>105</v>
      </c>
      <c r="I270" s="1">
        <v>85</v>
      </c>
      <c r="J270" s="1">
        <v>75</v>
      </c>
      <c r="K270" s="1">
        <v>75</v>
      </c>
      <c r="L270" s="2">
        <v>0.10299999999999999</v>
      </c>
      <c r="M270" s="2">
        <v>0.106</v>
      </c>
      <c r="N270" s="2">
        <v>0.11</v>
      </c>
      <c r="O270" s="2">
        <v>0.108</v>
      </c>
      <c r="P270" s="2">
        <v>0.14899999999999999</v>
      </c>
      <c r="Q270" s="2">
        <v>0.13300000000000001</v>
      </c>
      <c r="R270" s="2">
        <v>0.11700000000000001</v>
      </c>
      <c r="S270" s="2">
        <v>0.113</v>
      </c>
      <c r="T270" s="3"/>
      <c r="U270" s="3"/>
      <c r="V270" s="3"/>
      <c r="W270" s="3"/>
      <c r="X270" s="3"/>
      <c r="Y270" s="3"/>
      <c r="Z270" s="3"/>
      <c r="AA270" s="3"/>
      <c r="AB270" s="4"/>
      <c r="AC270" s="4"/>
      <c r="AD270" s="4"/>
      <c r="AE270" s="4"/>
      <c r="AF270" s="4"/>
      <c r="AG270" s="4"/>
      <c r="AH270" s="4"/>
      <c r="AI270" s="4"/>
    </row>
    <row r="271" spans="1:35" x14ac:dyDescent="0.25">
      <c r="A271" t="s">
        <v>4</v>
      </c>
      <c r="B271" t="s">
        <v>108</v>
      </c>
      <c r="C271" t="s">
        <v>44</v>
      </c>
      <c r="D271" s="1">
        <v>1540</v>
      </c>
      <c r="E271" s="1">
        <v>1420</v>
      </c>
      <c r="F271" s="1">
        <v>1490</v>
      </c>
      <c r="G271" s="1">
        <v>1430</v>
      </c>
      <c r="H271" s="1">
        <v>1690</v>
      </c>
      <c r="I271" s="1">
        <v>1590</v>
      </c>
      <c r="J271" s="1">
        <v>1645</v>
      </c>
      <c r="K271" s="1">
        <v>1650</v>
      </c>
      <c r="L271" s="2">
        <v>0.247</v>
      </c>
      <c r="M271" s="2">
        <v>0.23400000000000001</v>
      </c>
      <c r="N271" s="2">
        <v>0.23599999999999999</v>
      </c>
      <c r="O271" s="2">
        <v>0.23400000000000001</v>
      </c>
      <c r="P271" s="2">
        <v>0.27600000000000002</v>
      </c>
      <c r="Q271" s="2">
        <v>0.26100000000000001</v>
      </c>
      <c r="R271" s="2">
        <v>0.26400000000000001</v>
      </c>
      <c r="S271" s="2">
        <v>0.26400000000000001</v>
      </c>
      <c r="T271" s="3"/>
      <c r="U271" s="3"/>
      <c r="V271" s="3"/>
      <c r="W271" s="3"/>
      <c r="X271" s="3"/>
      <c r="Y271" s="3"/>
      <c r="Z271" s="3"/>
      <c r="AA271" s="3"/>
      <c r="AB271" s="4"/>
      <c r="AC271" s="4"/>
      <c r="AD271" s="4"/>
      <c r="AE271" s="4"/>
      <c r="AF271" s="4"/>
      <c r="AG271" s="4"/>
      <c r="AH271" s="4"/>
      <c r="AI271" s="4"/>
    </row>
    <row r="272" spans="1:35" x14ac:dyDescent="0.25">
      <c r="A272" t="s">
        <v>4</v>
      </c>
      <c r="B272" t="s">
        <v>108</v>
      </c>
      <c r="C272" t="s">
        <v>45</v>
      </c>
      <c r="D272" s="1">
        <v>170</v>
      </c>
      <c r="E272" s="1">
        <v>155</v>
      </c>
      <c r="F272" s="1">
        <v>170</v>
      </c>
      <c r="G272" s="1">
        <v>165</v>
      </c>
      <c r="H272" s="1">
        <v>210</v>
      </c>
      <c r="I272" s="1">
        <v>170</v>
      </c>
      <c r="J272" s="1">
        <v>200</v>
      </c>
      <c r="K272" s="1">
        <v>180</v>
      </c>
      <c r="L272" s="2">
        <v>7.1999999999999995E-2</v>
      </c>
      <c r="M272" s="2">
        <v>6.5000000000000002E-2</v>
      </c>
      <c r="N272" s="2">
        <v>7.2999999999999995E-2</v>
      </c>
      <c r="O272" s="2">
        <v>6.9000000000000006E-2</v>
      </c>
      <c r="P272" s="2">
        <v>8.5999999999999993E-2</v>
      </c>
      <c r="Q272" s="2">
        <v>7.1999999999999995E-2</v>
      </c>
      <c r="R272" s="2">
        <v>8.4000000000000005E-2</v>
      </c>
      <c r="S272" s="2">
        <v>7.5999999999999998E-2</v>
      </c>
      <c r="T272" s="3"/>
      <c r="U272" s="3"/>
      <c r="V272" s="3"/>
      <c r="W272" s="3"/>
      <c r="X272" s="3"/>
      <c r="Y272" s="3"/>
      <c r="Z272" s="3"/>
      <c r="AA272" s="3"/>
      <c r="AB272" s="4"/>
      <c r="AC272" s="4"/>
      <c r="AD272" s="4"/>
      <c r="AE272" s="4"/>
      <c r="AF272" s="4"/>
      <c r="AG272" s="4"/>
      <c r="AH272" s="4"/>
      <c r="AI272" s="4"/>
    </row>
    <row r="273" spans="1:35" x14ac:dyDescent="0.25">
      <c r="A273" t="s">
        <v>4</v>
      </c>
      <c r="B273" t="s">
        <v>108</v>
      </c>
      <c r="C273" t="s">
        <v>46</v>
      </c>
      <c r="D273" s="1">
        <v>595</v>
      </c>
      <c r="E273" s="1">
        <v>550</v>
      </c>
      <c r="F273" s="1">
        <v>620</v>
      </c>
      <c r="G273" s="1">
        <v>655</v>
      </c>
      <c r="H273" s="1">
        <v>740</v>
      </c>
      <c r="I273" s="1">
        <v>755</v>
      </c>
      <c r="J273" s="1">
        <v>810</v>
      </c>
      <c r="K273" s="1">
        <v>785</v>
      </c>
      <c r="L273" s="2">
        <v>0.13900000000000001</v>
      </c>
      <c r="M273" s="2">
        <v>0.121</v>
      </c>
      <c r="N273" s="2">
        <v>0.123</v>
      </c>
      <c r="O273" s="2">
        <v>0.124</v>
      </c>
      <c r="P273" s="2">
        <v>0.13500000000000001</v>
      </c>
      <c r="Q273" s="2">
        <v>0.14000000000000001</v>
      </c>
      <c r="R273" s="2">
        <v>0.13800000000000001</v>
      </c>
      <c r="S273" s="2">
        <v>0.128</v>
      </c>
      <c r="T273" s="3"/>
      <c r="U273" s="3"/>
      <c r="V273" s="3"/>
      <c r="W273" s="3"/>
      <c r="X273" s="3"/>
      <c r="Y273" s="3"/>
      <c r="Z273" s="3"/>
      <c r="AA273" s="3"/>
      <c r="AB273" s="4"/>
      <c r="AC273" s="4"/>
      <c r="AD273" s="4"/>
      <c r="AE273" s="4"/>
      <c r="AF273" s="4"/>
      <c r="AG273" s="4"/>
      <c r="AH273" s="4"/>
      <c r="AI273" s="4"/>
    </row>
    <row r="274" spans="1:35" x14ac:dyDescent="0.25">
      <c r="A274" t="s">
        <v>4</v>
      </c>
      <c r="B274" t="s">
        <v>108</v>
      </c>
      <c r="C274" t="s">
        <v>47</v>
      </c>
      <c r="D274" s="1">
        <v>165</v>
      </c>
      <c r="E274" s="1">
        <v>160</v>
      </c>
      <c r="F274" s="1">
        <v>155</v>
      </c>
      <c r="G274" s="1">
        <v>145</v>
      </c>
      <c r="H274" s="1">
        <v>180</v>
      </c>
      <c r="I274" s="1">
        <v>150</v>
      </c>
      <c r="J274" s="1">
        <v>160</v>
      </c>
      <c r="K274" s="1">
        <v>170</v>
      </c>
      <c r="L274" s="2">
        <v>6.3E-2</v>
      </c>
      <c r="M274" s="2">
        <v>6.0999999999999999E-2</v>
      </c>
      <c r="N274" s="2">
        <v>0.06</v>
      </c>
      <c r="O274" s="2">
        <v>5.5E-2</v>
      </c>
      <c r="P274" s="2">
        <v>6.8000000000000005E-2</v>
      </c>
      <c r="Q274" s="2">
        <v>5.7000000000000002E-2</v>
      </c>
      <c r="R274" s="2">
        <v>6.5000000000000002E-2</v>
      </c>
      <c r="S274" s="2">
        <v>6.6000000000000003E-2</v>
      </c>
      <c r="T274" s="3"/>
      <c r="U274" s="3"/>
      <c r="V274" s="3"/>
      <c r="W274" s="3"/>
      <c r="X274" s="3"/>
      <c r="Y274" s="3"/>
      <c r="Z274" s="3"/>
      <c r="AA274" s="3"/>
      <c r="AB274" s="4"/>
      <c r="AC274" s="4"/>
      <c r="AD274" s="4"/>
      <c r="AE274" s="4"/>
      <c r="AF274" s="4"/>
      <c r="AG274" s="4"/>
      <c r="AH274" s="4"/>
      <c r="AI274" s="4"/>
    </row>
    <row r="275" spans="1:35" x14ac:dyDescent="0.25">
      <c r="A275" t="s">
        <v>4</v>
      </c>
      <c r="B275" t="s">
        <v>108</v>
      </c>
      <c r="C275" t="s">
        <v>48</v>
      </c>
      <c r="D275" s="1">
        <v>495</v>
      </c>
      <c r="E275" s="1">
        <v>480</v>
      </c>
      <c r="F275" s="1">
        <v>540</v>
      </c>
      <c r="G275" s="1">
        <v>540</v>
      </c>
      <c r="H275" s="1">
        <v>720</v>
      </c>
      <c r="I275" s="1">
        <v>720</v>
      </c>
      <c r="J275" s="1">
        <v>720</v>
      </c>
      <c r="K275" s="1">
        <v>735</v>
      </c>
      <c r="L275" s="2">
        <v>0.106</v>
      </c>
      <c r="M275" s="2">
        <v>9.7000000000000003E-2</v>
      </c>
      <c r="N275" s="2">
        <v>0.10100000000000001</v>
      </c>
      <c r="O275" s="2">
        <v>9.4E-2</v>
      </c>
      <c r="P275" s="2">
        <v>0.125</v>
      </c>
      <c r="Q275" s="2">
        <v>0.11799999999999999</v>
      </c>
      <c r="R275" s="2">
        <v>0.113</v>
      </c>
      <c r="S275" s="2">
        <v>0.11</v>
      </c>
      <c r="T275" s="3"/>
      <c r="U275" s="3"/>
      <c r="V275" s="3"/>
      <c r="W275" s="3"/>
      <c r="X275" s="3"/>
      <c r="Y275" s="3"/>
      <c r="Z275" s="3"/>
      <c r="AA275" s="3"/>
      <c r="AB275" s="4"/>
      <c r="AC275" s="4"/>
      <c r="AD275" s="4"/>
      <c r="AE275" s="4"/>
      <c r="AF275" s="4"/>
      <c r="AG275" s="4"/>
      <c r="AH275" s="4"/>
      <c r="AI275" s="4"/>
    </row>
    <row r="276" spans="1:35" x14ac:dyDescent="0.25">
      <c r="A276" t="s">
        <v>4</v>
      </c>
      <c r="B276" t="s">
        <v>108</v>
      </c>
      <c r="C276" t="s">
        <v>49</v>
      </c>
      <c r="D276" s="1">
        <v>215</v>
      </c>
      <c r="E276" s="1">
        <v>175</v>
      </c>
      <c r="F276" s="1">
        <v>170</v>
      </c>
      <c r="G276" s="1">
        <v>160</v>
      </c>
      <c r="H276" s="1">
        <v>190</v>
      </c>
      <c r="I276" s="1">
        <v>200</v>
      </c>
      <c r="J276" s="1">
        <v>245</v>
      </c>
      <c r="K276" s="1">
        <v>180</v>
      </c>
      <c r="L276" s="2">
        <v>0.13</v>
      </c>
      <c r="M276" s="2">
        <v>0.115</v>
      </c>
      <c r="N276" s="2">
        <v>0.121</v>
      </c>
      <c r="O276" s="2">
        <v>0.109</v>
      </c>
      <c r="P276" s="2">
        <v>0.13</v>
      </c>
      <c r="Q276" s="2">
        <v>0.128</v>
      </c>
      <c r="R276" s="2">
        <v>0.16800000000000001</v>
      </c>
      <c r="S276" s="2">
        <v>0.11899999999999999</v>
      </c>
      <c r="T276" s="3"/>
      <c r="U276" s="3"/>
      <c r="V276" s="3"/>
      <c r="W276" s="3"/>
      <c r="X276" s="3"/>
      <c r="Y276" s="3"/>
      <c r="Z276" s="3"/>
      <c r="AA276" s="3"/>
      <c r="AB276" s="4"/>
      <c r="AC276" s="4"/>
      <c r="AD276" s="4"/>
      <c r="AE276" s="4"/>
      <c r="AF276" s="4"/>
      <c r="AG276" s="4"/>
      <c r="AH276" s="4"/>
      <c r="AI276" s="4"/>
    </row>
    <row r="277" spans="1:35" x14ac:dyDescent="0.25">
      <c r="A277" t="s">
        <v>4</v>
      </c>
      <c r="B277" t="s">
        <v>108</v>
      </c>
      <c r="C277" t="s">
        <v>50</v>
      </c>
      <c r="D277" s="1">
        <v>220</v>
      </c>
      <c r="E277" s="1">
        <v>195</v>
      </c>
      <c r="F277" s="1">
        <v>235</v>
      </c>
      <c r="G277" s="1">
        <v>225</v>
      </c>
      <c r="H277" s="1">
        <v>315</v>
      </c>
      <c r="I277" s="1">
        <v>350</v>
      </c>
      <c r="J277" s="1">
        <v>430</v>
      </c>
      <c r="K277" s="1">
        <v>430</v>
      </c>
      <c r="L277" s="2">
        <v>0.16500000000000001</v>
      </c>
      <c r="M277" s="2">
        <v>0.14199999999999999</v>
      </c>
      <c r="N277" s="2">
        <v>0.159</v>
      </c>
      <c r="O277" s="2">
        <v>0.14199999999999999</v>
      </c>
      <c r="P277" s="2">
        <v>0.17799999999999999</v>
      </c>
      <c r="Q277" s="2">
        <v>0.18099999999999999</v>
      </c>
      <c r="R277" s="2">
        <v>0.2</v>
      </c>
      <c r="S277" s="2">
        <v>0.182</v>
      </c>
      <c r="T277" s="3"/>
      <c r="U277" s="3"/>
      <c r="V277" s="3"/>
      <c r="W277" s="3"/>
      <c r="X277" s="3"/>
      <c r="Y277" s="3"/>
      <c r="Z277" s="3"/>
      <c r="AA277" s="3"/>
      <c r="AB277" s="4"/>
      <c r="AC277" s="4"/>
      <c r="AD277" s="4"/>
      <c r="AE277" s="4"/>
      <c r="AF277" s="4"/>
      <c r="AG277" s="4"/>
      <c r="AH277" s="4"/>
      <c r="AI277" s="4"/>
    </row>
    <row r="278" spans="1:35" x14ac:dyDescent="0.25">
      <c r="A278" t="s">
        <v>4</v>
      </c>
      <c r="B278" t="s">
        <v>108</v>
      </c>
      <c r="C278" t="s">
        <v>51</v>
      </c>
      <c r="D278" s="1">
        <v>135</v>
      </c>
      <c r="E278" s="1">
        <v>115</v>
      </c>
      <c r="F278" s="1">
        <v>105</v>
      </c>
      <c r="G278" s="1">
        <v>95</v>
      </c>
      <c r="H278" s="1">
        <v>140</v>
      </c>
      <c r="I278" s="1">
        <v>190</v>
      </c>
      <c r="J278" s="1">
        <v>165</v>
      </c>
      <c r="K278" s="1">
        <v>175</v>
      </c>
      <c r="L278" s="2">
        <v>8.5999999999999993E-2</v>
      </c>
      <c r="M278" s="2">
        <v>7.8E-2</v>
      </c>
      <c r="N278" s="2">
        <v>7.2999999999999995E-2</v>
      </c>
      <c r="O278" s="2">
        <v>7.2999999999999995E-2</v>
      </c>
      <c r="P278" s="2">
        <v>9.2999999999999999E-2</v>
      </c>
      <c r="Q278" s="2">
        <v>0.125</v>
      </c>
      <c r="R278" s="2">
        <v>0.11799999999999999</v>
      </c>
      <c r="S278" s="2">
        <v>0.122</v>
      </c>
      <c r="T278" s="3"/>
      <c r="U278" s="3"/>
      <c r="V278" s="3"/>
      <c r="W278" s="3"/>
      <c r="X278" s="3"/>
      <c r="Y278" s="3"/>
      <c r="Z278" s="3"/>
      <c r="AA278" s="3"/>
      <c r="AB278" s="4"/>
      <c r="AC278" s="4"/>
      <c r="AD278" s="4"/>
      <c r="AE278" s="4"/>
      <c r="AF278" s="4"/>
      <c r="AG278" s="4"/>
      <c r="AH278" s="4"/>
      <c r="AI278" s="4"/>
    </row>
    <row r="279" spans="1:35" x14ac:dyDescent="0.25">
      <c r="A279" t="s">
        <v>4</v>
      </c>
      <c r="B279" t="s">
        <v>108</v>
      </c>
      <c r="C279" t="s">
        <v>52</v>
      </c>
      <c r="D279" s="1">
        <v>175</v>
      </c>
      <c r="E279" s="1">
        <v>160</v>
      </c>
      <c r="F279" s="1">
        <v>185</v>
      </c>
      <c r="G279" s="1">
        <v>195</v>
      </c>
      <c r="H279" s="1">
        <v>240</v>
      </c>
      <c r="I279" s="1">
        <v>305</v>
      </c>
      <c r="J279" s="1">
        <v>340</v>
      </c>
      <c r="K279" s="1">
        <v>385</v>
      </c>
      <c r="L279" s="2">
        <v>0.13200000000000001</v>
      </c>
      <c r="M279" s="2">
        <v>0.11600000000000001</v>
      </c>
      <c r="N279" s="2">
        <v>0.11799999999999999</v>
      </c>
      <c r="O279" s="2">
        <v>0.12</v>
      </c>
      <c r="P279" s="2">
        <v>0.13700000000000001</v>
      </c>
      <c r="Q279" s="2">
        <v>0.157</v>
      </c>
      <c r="R279" s="2">
        <v>0.154</v>
      </c>
      <c r="S279" s="2">
        <v>0.161</v>
      </c>
      <c r="T279" s="3"/>
      <c r="U279" s="3"/>
      <c r="V279" s="3"/>
      <c r="W279" s="3"/>
      <c r="X279" s="3"/>
      <c r="Y279" s="3"/>
      <c r="Z279" s="3"/>
      <c r="AA279" s="3"/>
      <c r="AB279" s="4"/>
      <c r="AC279" s="4"/>
      <c r="AD279" s="4"/>
      <c r="AE279" s="4"/>
      <c r="AF279" s="4"/>
      <c r="AG279" s="4"/>
      <c r="AH279" s="4"/>
      <c r="AI279" s="4"/>
    </row>
    <row r="280" spans="1:35" x14ac:dyDescent="0.25">
      <c r="A280" t="s">
        <v>4</v>
      </c>
      <c r="B280" t="s">
        <v>108</v>
      </c>
      <c r="C280" t="s">
        <v>53</v>
      </c>
      <c r="D280" s="1">
        <v>55</v>
      </c>
      <c r="E280" s="1">
        <v>55</v>
      </c>
      <c r="F280" s="1">
        <v>65</v>
      </c>
      <c r="G280" s="1">
        <v>50</v>
      </c>
      <c r="H280" s="1">
        <v>75</v>
      </c>
      <c r="I280" s="1">
        <v>70</v>
      </c>
      <c r="J280" s="1">
        <v>75</v>
      </c>
      <c r="K280" s="1">
        <v>85</v>
      </c>
      <c r="L280" s="2">
        <v>0.14599999999999999</v>
      </c>
      <c r="M280" s="2">
        <v>0.13100000000000001</v>
      </c>
      <c r="N280" s="2">
        <v>0.14399999999999999</v>
      </c>
      <c r="O280" s="2">
        <v>0.111</v>
      </c>
      <c r="P280" s="2">
        <v>0.14799999999999999</v>
      </c>
      <c r="Q280" s="2">
        <v>0.14399999999999999</v>
      </c>
      <c r="R280" s="2">
        <v>0.13900000000000001</v>
      </c>
      <c r="S280" s="2">
        <v>0.13400000000000001</v>
      </c>
      <c r="T280" s="3"/>
      <c r="U280" s="3"/>
      <c r="V280" s="3"/>
      <c r="W280" s="3"/>
      <c r="X280" s="3"/>
      <c r="Y280" s="3"/>
      <c r="Z280" s="3"/>
      <c r="AA280" s="3"/>
      <c r="AB280" s="4"/>
      <c r="AC280" s="4"/>
      <c r="AD280" s="4"/>
      <c r="AE280" s="4"/>
      <c r="AF280" s="4"/>
      <c r="AG280" s="4"/>
      <c r="AH280" s="4"/>
      <c r="AI280" s="4"/>
    </row>
    <row r="281" spans="1:35" x14ac:dyDescent="0.25">
      <c r="A281" t="s">
        <v>4</v>
      </c>
      <c r="B281" t="s">
        <v>108</v>
      </c>
      <c r="C281" t="s">
        <v>54</v>
      </c>
      <c r="D281" s="1">
        <v>450</v>
      </c>
      <c r="E281" s="1">
        <v>455</v>
      </c>
      <c r="F281" s="1">
        <v>435</v>
      </c>
      <c r="G281" s="1">
        <v>495</v>
      </c>
      <c r="H281" s="1">
        <v>605</v>
      </c>
      <c r="I281" s="1">
        <v>680</v>
      </c>
      <c r="J281" s="1">
        <v>690</v>
      </c>
      <c r="K281" s="1">
        <v>720</v>
      </c>
      <c r="L281" s="2">
        <v>0.28100000000000003</v>
      </c>
      <c r="M281" s="2">
        <v>0.23799999999999999</v>
      </c>
      <c r="N281" s="2">
        <v>0.19900000000000001</v>
      </c>
      <c r="O281" s="2">
        <v>0.20200000000000001</v>
      </c>
      <c r="P281" s="2">
        <v>0.24199999999999999</v>
      </c>
      <c r="Q281" s="2">
        <v>0.24199999999999999</v>
      </c>
      <c r="R281" s="2">
        <v>0.23599999999999999</v>
      </c>
      <c r="S281" s="2">
        <v>0.22500000000000001</v>
      </c>
      <c r="T281" s="3"/>
      <c r="U281" s="3"/>
      <c r="V281" s="3"/>
      <c r="W281" s="3"/>
      <c r="X281" s="3"/>
      <c r="Y281" s="3"/>
      <c r="Z281" s="3"/>
      <c r="AA281" s="3"/>
      <c r="AB281" s="4"/>
      <c r="AC281" s="4"/>
      <c r="AD281" s="4"/>
      <c r="AE281" s="4"/>
      <c r="AF281" s="4"/>
      <c r="AG281" s="4"/>
      <c r="AH281" s="4"/>
      <c r="AI281" s="4"/>
    </row>
    <row r="282" spans="1:35" x14ac:dyDescent="0.25">
      <c r="A282" t="s">
        <v>4</v>
      </c>
      <c r="B282" t="s">
        <v>108</v>
      </c>
      <c r="C282" t="s">
        <v>55</v>
      </c>
      <c r="D282" s="1">
        <v>50</v>
      </c>
      <c r="E282" s="1">
        <v>50</v>
      </c>
      <c r="F282" s="1">
        <v>55</v>
      </c>
      <c r="G282" s="1">
        <v>65</v>
      </c>
      <c r="H282" s="1">
        <v>65</v>
      </c>
      <c r="I282" s="1">
        <v>65</v>
      </c>
      <c r="J282" s="1">
        <v>60</v>
      </c>
      <c r="K282" s="1">
        <v>75</v>
      </c>
      <c r="L282" s="2">
        <v>9.6000000000000002E-2</v>
      </c>
      <c r="M282" s="2">
        <v>9.4E-2</v>
      </c>
      <c r="N282" s="2">
        <v>0.10100000000000001</v>
      </c>
      <c r="O282" s="2">
        <v>0.115</v>
      </c>
      <c r="P282" s="2">
        <v>0.11</v>
      </c>
      <c r="Q282" s="2">
        <v>0.115</v>
      </c>
      <c r="R282" s="2">
        <v>0.10199999999999999</v>
      </c>
      <c r="S282" s="2">
        <v>0.12</v>
      </c>
      <c r="T282" s="3"/>
      <c r="U282" s="3"/>
      <c r="V282" s="3"/>
      <c r="W282" s="3"/>
      <c r="X282" s="3"/>
      <c r="Y282" s="3"/>
      <c r="Z282" s="3"/>
      <c r="AA282" s="3"/>
      <c r="AB282" s="4"/>
      <c r="AC282" s="4"/>
      <c r="AD282" s="4"/>
      <c r="AE282" s="4"/>
      <c r="AF282" s="4"/>
      <c r="AG282" s="4"/>
      <c r="AH282" s="4"/>
      <c r="AI282" s="4"/>
    </row>
    <row r="283" spans="1:35" x14ac:dyDescent="0.25">
      <c r="A283" t="s">
        <v>4</v>
      </c>
      <c r="B283" t="s">
        <v>108</v>
      </c>
      <c r="C283" t="s">
        <v>56</v>
      </c>
      <c r="D283" s="1">
        <v>395</v>
      </c>
      <c r="E283" s="1">
        <v>405</v>
      </c>
      <c r="F283" s="1">
        <v>465</v>
      </c>
      <c r="G283" s="1">
        <v>455</v>
      </c>
      <c r="H283" s="1">
        <v>595</v>
      </c>
      <c r="I283" s="1">
        <v>625</v>
      </c>
      <c r="J283" s="1">
        <v>660</v>
      </c>
      <c r="K283" s="1">
        <v>665</v>
      </c>
      <c r="L283" s="2">
        <v>0.22500000000000001</v>
      </c>
      <c r="M283" s="2">
        <v>0.19500000000000001</v>
      </c>
      <c r="N283" s="2">
        <v>0.184</v>
      </c>
      <c r="O283" s="2">
        <v>0.16900000000000001</v>
      </c>
      <c r="P283" s="2">
        <v>0.19500000000000001</v>
      </c>
      <c r="Q283" s="2">
        <v>0.20200000000000001</v>
      </c>
      <c r="R283" s="2">
        <v>0.19900000000000001</v>
      </c>
      <c r="S283" s="2">
        <v>0.19400000000000001</v>
      </c>
      <c r="T283" s="3"/>
      <c r="U283" s="3"/>
      <c r="V283" s="3"/>
      <c r="W283" s="3"/>
      <c r="X283" s="3"/>
      <c r="Y283" s="3"/>
      <c r="Z283" s="3"/>
      <c r="AA283" s="3"/>
      <c r="AB283" s="4"/>
      <c r="AC283" s="4"/>
      <c r="AD283" s="4"/>
      <c r="AE283" s="4"/>
      <c r="AF283" s="4"/>
      <c r="AG283" s="4"/>
      <c r="AH283" s="4"/>
      <c r="AI283" s="4"/>
    </row>
    <row r="284" spans="1:35" x14ac:dyDescent="0.25">
      <c r="A284" t="s">
        <v>4</v>
      </c>
      <c r="B284" t="s">
        <v>108</v>
      </c>
      <c r="C284" t="s">
        <v>57</v>
      </c>
      <c r="D284" s="1">
        <v>40</v>
      </c>
      <c r="E284" s="1">
        <v>50</v>
      </c>
      <c r="F284" s="1">
        <v>25</v>
      </c>
      <c r="G284" s="1">
        <v>25</v>
      </c>
      <c r="H284" s="1">
        <v>30</v>
      </c>
      <c r="I284" s="1">
        <v>55</v>
      </c>
      <c r="J284" s="1">
        <v>50</v>
      </c>
      <c r="K284" s="1">
        <v>55</v>
      </c>
      <c r="L284" s="2">
        <v>3.9E-2</v>
      </c>
      <c r="M284" s="2">
        <v>0.05</v>
      </c>
      <c r="N284" s="2">
        <v>2.7E-2</v>
      </c>
      <c r="O284" s="2">
        <v>2.5000000000000001E-2</v>
      </c>
      <c r="P284" s="2">
        <v>3.5999999999999997E-2</v>
      </c>
      <c r="Q284" s="2">
        <v>5.8000000000000003E-2</v>
      </c>
      <c r="R284" s="2">
        <v>0.05</v>
      </c>
      <c r="S284" s="2">
        <v>5.3999999999999999E-2</v>
      </c>
      <c r="T284" s="3"/>
      <c r="U284" s="3"/>
      <c r="V284" s="3"/>
      <c r="W284" s="3"/>
      <c r="X284" s="3"/>
      <c r="Y284" s="3"/>
      <c r="Z284" s="3"/>
      <c r="AA284" s="3"/>
      <c r="AB284" s="4"/>
      <c r="AC284" s="4"/>
      <c r="AD284" s="4"/>
      <c r="AE284" s="4"/>
      <c r="AF284" s="4"/>
      <c r="AG284" s="4"/>
      <c r="AH284" s="4"/>
      <c r="AI284" s="4"/>
    </row>
    <row r="285" spans="1:35" x14ac:dyDescent="0.25">
      <c r="A285" t="s">
        <v>4</v>
      </c>
      <c r="B285" t="s">
        <v>108</v>
      </c>
      <c r="C285" t="s">
        <v>58</v>
      </c>
      <c r="D285" s="1">
        <v>250</v>
      </c>
      <c r="E285" s="1">
        <v>245</v>
      </c>
      <c r="F285" s="1">
        <v>210</v>
      </c>
      <c r="G285" s="1">
        <v>230</v>
      </c>
      <c r="H285" s="1">
        <v>270</v>
      </c>
      <c r="I285" s="1">
        <v>300</v>
      </c>
      <c r="J285" s="1">
        <v>285</v>
      </c>
      <c r="K285" s="1">
        <v>310</v>
      </c>
      <c r="L285" s="2">
        <v>7.4999999999999997E-2</v>
      </c>
      <c r="M285" s="2">
        <v>7.3999999999999996E-2</v>
      </c>
      <c r="N285" s="2">
        <v>6.7000000000000004E-2</v>
      </c>
      <c r="O285" s="2">
        <v>7.1999999999999995E-2</v>
      </c>
      <c r="P285" s="2">
        <v>8.5000000000000006E-2</v>
      </c>
      <c r="Q285" s="2">
        <v>9.6000000000000002E-2</v>
      </c>
      <c r="R285" s="2">
        <v>9.6000000000000002E-2</v>
      </c>
      <c r="S285" s="2">
        <v>0.1</v>
      </c>
      <c r="T285" s="3"/>
      <c r="U285" s="3"/>
      <c r="V285" s="3"/>
      <c r="W285" s="3"/>
      <c r="X285" s="3"/>
      <c r="Y285" s="3"/>
      <c r="Z285" s="3"/>
      <c r="AA285" s="3"/>
      <c r="AB285" s="4"/>
      <c r="AC285" s="4"/>
      <c r="AD285" s="4"/>
      <c r="AE285" s="4"/>
      <c r="AF285" s="4"/>
      <c r="AG285" s="4"/>
      <c r="AH285" s="4"/>
      <c r="AI285" s="4"/>
    </row>
    <row r="286" spans="1:35" x14ac:dyDescent="0.25">
      <c r="A286" t="s">
        <v>4</v>
      </c>
      <c r="B286" t="s">
        <v>108</v>
      </c>
      <c r="C286" t="s">
        <v>59</v>
      </c>
      <c r="D286" s="1">
        <v>20</v>
      </c>
      <c r="E286" s="1">
        <v>20</v>
      </c>
      <c r="F286" s="1">
        <v>15</v>
      </c>
      <c r="G286" s="1">
        <v>10</v>
      </c>
      <c r="H286" s="1">
        <v>20</v>
      </c>
      <c r="I286" s="1">
        <v>30</v>
      </c>
      <c r="J286" s="1">
        <v>25</v>
      </c>
      <c r="K286" s="1">
        <v>25</v>
      </c>
      <c r="L286" s="2">
        <v>1.9E-2</v>
      </c>
      <c r="M286" s="2">
        <v>0.02</v>
      </c>
      <c r="N286" s="2">
        <v>1.6E-2</v>
      </c>
      <c r="O286" s="2">
        <v>1.4999999999999999E-2</v>
      </c>
      <c r="P286" s="2">
        <v>2.3E-2</v>
      </c>
      <c r="Q286" s="2">
        <v>0.03</v>
      </c>
      <c r="R286" s="2">
        <v>2.7E-2</v>
      </c>
      <c r="S286" s="2">
        <v>2.4E-2</v>
      </c>
      <c r="T286" s="3"/>
      <c r="U286" s="3"/>
      <c r="V286" s="3"/>
      <c r="W286" s="3"/>
      <c r="X286" s="3"/>
      <c r="Y286" s="3"/>
      <c r="Z286" s="3"/>
      <c r="AA286" s="3"/>
      <c r="AB286" s="4"/>
      <c r="AC286" s="4"/>
      <c r="AD286" s="4"/>
      <c r="AE286" s="4"/>
      <c r="AF286" s="4"/>
      <c r="AG286" s="4"/>
      <c r="AH286" s="4"/>
      <c r="AI286" s="4"/>
    </row>
    <row r="287" spans="1:35" x14ac:dyDescent="0.25">
      <c r="A287" t="s">
        <v>4</v>
      </c>
      <c r="B287" t="s">
        <v>108</v>
      </c>
      <c r="C287" t="s">
        <v>60</v>
      </c>
      <c r="D287" s="1">
        <v>120</v>
      </c>
      <c r="E287" s="1">
        <v>125</v>
      </c>
      <c r="F287" s="1">
        <v>115</v>
      </c>
      <c r="G287" s="1">
        <v>120</v>
      </c>
      <c r="H287" s="1">
        <v>155</v>
      </c>
      <c r="I287" s="1">
        <v>195</v>
      </c>
      <c r="J287" s="1">
        <v>180</v>
      </c>
      <c r="K287" s="1">
        <v>170</v>
      </c>
      <c r="L287" s="2">
        <v>3.7999999999999999E-2</v>
      </c>
      <c r="M287" s="2">
        <v>3.9E-2</v>
      </c>
      <c r="N287" s="2">
        <v>3.7999999999999999E-2</v>
      </c>
      <c r="O287" s="2">
        <v>3.7999999999999999E-2</v>
      </c>
      <c r="P287" s="2">
        <v>0.05</v>
      </c>
      <c r="Q287" s="2">
        <v>6.3E-2</v>
      </c>
      <c r="R287" s="2">
        <v>6.0999999999999999E-2</v>
      </c>
      <c r="S287" s="2">
        <v>5.6000000000000001E-2</v>
      </c>
      <c r="T287" s="3"/>
      <c r="U287" s="3"/>
      <c r="V287" s="3"/>
      <c r="W287" s="3"/>
      <c r="X287" s="3"/>
      <c r="Y287" s="3"/>
      <c r="Z287" s="3"/>
      <c r="AA287" s="3"/>
      <c r="AB287" s="4"/>
      <c r="AC287" s="4"/>
      <c r="AD287" s="4"/>
      <c r="AE287" s="4"/>
      <c r="AF287" s="4"/>
      <c r="AG287" s="4"/>
      <c r="AH287" s="4"/>
      <c r="AI287" s="4"/>
    </row>
    <row r="288" spans="1:35" x14ac:dyDescent="0.25">
      <c r="A288" t="s">
        <v>4</v>
      </c>
      <c r="B288" t="s">
        <v>108</v>
      </c>
      <c r="C288" t="s">
        <v>61</v>
      </c>
      <c r="D288" s="1">
        <v>170</v>
      </c>
      <c r="E288" s="1">
        <v>165</v>
      </c>
      <c r="F288" s="1">
        <v>170</v>
      </c>
      <c r="G288" s="1">
        <v>155</v>
      </c>
      <c r="H288" s="1">
        <v>240</v>
      </c>
      <c r="I288" s="1">
        <v>290</v>
      </c>
      <c r="J288" s="1">
        <v>315</v>
      </c>
      <c r="K288" s="1">
        <v>350</v>
      </c>
      <c r="L288" s="2">
        <v>8.5999999999999993E-2</v>
      </c>
      <c r="M288" s="2">
        <v>8.2000000000000003E-2</v>
      </c>
      <c r="N288" s="2">
        <v>8.3000000000000004E-2</v>
      </c>
      <c r="O288" s="2">
        <v>6.8000000000000005E-2</v>
      </c>
      <c r="P288" s="2">
        <v>9.7000000000000003E-2</v>
      </c>
      <c r="Q288" s="2">
        <v>0.111</v>
      </c>
      <c r="R288" s="2">
        <v>0.11600000000000001</v>
      </c>
      <c r="S288" s="2">
        <v>0.126</v>
      </c>
      <c r="T288" s="3"/>
      <c r="U288" s="3"/>
      <c r="V288" s="3"/>
      <c r="W288" s="3"/>
      <c r="X288" s="3"/>
      <c r="Y288" s="3"/>
      <c r="Z288" s="3"/>
      <c r="AA288" s="3"/>
      <c r="AB288" s="4"/>
      <c r="AC288" s="4"/>
      <c r="AD288" s="4"/>
      <c r="AE288" s="4"/>
      <c r="AF288" s="4"/>
      <c r="AG288" s="4"/>
      <c r="AH288" s="4"/>
      <c r="AI288" s="4"/>
    </row>
    <row r="289" spans="1:35" x14ac:dyDescent="0.25">
      <c r="A289" t="s">
        <v>4</v>
      </c>
      <c r="B289" t="s">
        <v>108</v>
      </c>
      <c r="C289" t="s">
        <v>62</v>
      </c>
      <c r="D289" s="1">
        <v>510</v>
      </c>
      <c r="E289" s="1">
        <v>545</v>
      </c>
      <c r="F289" s="1">
        <v>585</v>
      </c>
      <c r="G289" s="1">
        <v>645</v>
      </c>
      <c r="H289" s="1">
        <v>905</v>
      </c>
      <c r="I289" s="1">
        <v>1005</v>
      </c>
      <c r="J289" s="1">
        <v>955</v>
      </c>
      <c r="K289" s="1">
        <v>1060</v>
      </c>
      <c r="L289" s="2">
        <v>0.152</v>
      </c>
      <c r="M289" s="2">
        <v>0.14499999999999999</v>
      </c>
      <c r="N289" s="2">
        <v>0.14199999999999999</v>
      </c>
      <c r="O289" s="2">
        <v>0.14799999999999999</v>
      </c>
      <c r="P289" s="2">
        <v>0.20399999999999999</v>
      </c>
      <c r="Q289" s="2">
        <v>0.20799999999999999</v>
      </c>
      <c r="R289" s="2">
        <v>0.188</v>
      </c>
      <c r="S289" s="2">
        <v>0.19400000000000001</v>
      </c>
      <c r="T289" s="3"/>
      <c r="U289" s="3"/>
      <c r="V289" s="3"/>
      <c r="W289" s="3"/>
      <c r="X289" s="3"/>
      <c r="Y289" s="3"/>
      <c r="Z289" s="3"/>
      <c r="AA289" s="3"/>
      <c r="AB289" s="4"/>
      <c r="AC289" s="4"/>
      <c r="AD289" s="4"/>
      <c r="AE289" s="4"/>
      <c r="AF289" s="4"/>
      <c r="AG289" s="4"/>
      <c r="AH289" s="4"/>
      <c r="AI289" s="4"/>
    </row>
    <row r="290" spans="1:35" x14ac:dyDescent="0.25">
      <c r="A290" t="s">
        <v>4</v>
      </c>
      <c r="B290" t="s">
        <v>108</v>
      </c>
      <c r="C290" t="s">
        <v>63</v>
      </c>
      <c r="D290" s="1">
        <v>115</v>
      </c>
      <c r="E290" s="1">
        <v>120</v>
      </c>
      <c r="F290" s="1">
        <v>95</v>
      </c>
      <c r="G290" s="1">
        <v>125</v>
      </c>
      <c r="H290" s="1">
        <v>180</v>
      </c>
      <c r="I290" s="1">
        <v>200</v>
      </c>
      <c r="J290" s="1">
        <v>235</v>
      </c>
      <c r="K290" s="1">
        <v>205</v>
      </c>
      <c r="L290" s="2">
        <v>5.8000000000000003E-2</v>
      </c>
      <c r="M290" s="2">
        <v>6.0999999999999999E-2</v>
      </c>
      <c r="N290" s="2">
        <v>4.7E-2</v>
      </c>
      <c r="O290" s="2">
        <v>5.7000000000000002E-2</v>
      </c>
      <c r="P290" s="2">
        <v>7.5999999999999998E-2</v>
      </c>
      <c r="Q290" s="2">
        <v>0.08</v>
      </c>
      <c r="R290" s="2">
        <v>8.8999999999999996E-2</v>
      </c>
      <c r="S290" s="2">
        <v>7.5999999999999998E-2</v>
      </c>
      <c r="T290" s="3"/>
      <c r="U290" s="3"/>
      <c r="V290" s="3"/>
      <c r="W290" s="3"/>
      <c r="X290" s="3"/>
      <c r="Y290" s="3"/>
      <c r="Z290" s="3"/>
      <c r="AA290" s="3"/>
      <c r="AB290" s="4"/>
      <c r="AC290" s="4"/>
      <c r="AD290" s="4"/>
      <c r="AE290" s="4"/>
      <c r="AF290" s="4"/>
      <c r="AG290" s="4"/>
      <c r="AH290" s="4"/>
      <c r="AI290" s="4"/>
    </row>
    <row r="291" spans="1:35" x14ac:dyDescent="0.25">
      <c r="A291" t="s">
        <v>4</v>
      </c>
      <c r="B291" t="s">
        <v>108</v>
      </c>
      <c r="C291" t="s">
        <v>64</v>
      </c>
      <c r="D291" s="1">
        <v>340</v>
      </c>
      <c r="E291" s="1">
        <v>350</v>
      </c>
      <c r="F291" s="1">
        <v>365</v>
      </c>
      <c r="G291" s="1">
        <v>390</v>
      </c>
      <c r="H291" s="1">
        <v>555</v>
      </c>
      <c r="I291" s="1">
        <v>665</v>
      </c>
      <c r="J291" s="1">
        <v>710</v>
      </c>
      <c r="K291" s="1">
        <v>815</v>
      </c>
      <c r="L291" s="2">
        <v>0.104</v>
      </c>
      <c r="M291" s="2">
        <v>9.5000000000000001E-2</v>
      </c>
      <c r="N291" s="2">
        <v>9.4E-2</v>
      </c>
      <c r="O291" s="2">
        <v>9.5000000000000001E-2</v>
      </c>
      <c r="P291" s="2">
        <v>0.13300000000000001</v>
      </c>
      <c r="Q291" s="2">
        <v>0.14499999999999999</v>
      </c>
      <c r="R291" s="2">
        <v>0.13700000000000001</v>
      </c>
      <c r="S291" s="2">
        <v>0.152</v>
      </c>
      <c r="T291" s="3"/>
      <c r="U291" s="3"/>
      <c r="V291" s="3"/>
      <c r="W291" s="3"/>
      <c r="X291" s="3"/>
      <c r="Y291" s="3"/>
      <c r="Z291" s="3"/>
      <c r="AA291" s="3"/>
      <c r="AB291" s="4"/>
      <c r="AC291" s="4"/>
      <c r="AD291" s="4"/>
      <c r="AE291" s="4"/>
      <c r="AF291" s="4"/>
      <c r="AG291" s="4"/>
      <c r="AH291" s="4"/>
      <c r="AI291" s="4"/>
    </row>
    <row r="292" spans="1:35" x14ac:dyDescent="0.25">
      <c r="A292" t="s">
        <v>4</v>
      </c>
      <c r="B292" t="s">
        <v>108</v>
      </c>
      <c r="C292" t="s">
        <v>65</v>
      </c>
      <c r="D292" s="1">
        <v>10</v>
      </c>
      <c r="E292" s="1">
        <v>15</v>
      </c>
      <c r="F292" s="1">
        <v>10</v>
      </c>
      <c r="G292" s="1">
        <v>15</v>
      </c>
      <c r="H292" s="1">
        <v>15</v>
      </c>
      <c r="I292" s="1">
        <v>30</v>
      </c>
      <c r="J292" s="1">
        <v>20</v>
      </c>
      <c r="K292" s="1">
        <v>40</v>
      </c>
      <c r="L292" s="2">
        <v>2.7E-2</v>
      </c>
      <c r="M292" s="2">
        <v>4.5999999999999999E-2</v>
      </c>
      <c r="N292" s="2">
        <v>3.1E-2</v>
      </c>
      <c r="O292" s="2">
        <v>3.9E-2</v>
      </c>
      <c r="P292" s="2">
        <v>3.9E-2</v>
      </c>
      <c r="Q292" s="2">
        <v>7.5999999999999998E-2</v>
      </c>
      <c r="R292" s="2">
        <v>4.4999999999999998E-2</v>
      </c>
      <c r="S292" s="2">
        <v>8.4000000000000005E-2</v>
      </c>
      <c r="T292" s="3"/>
      <c r="U292" s="3"/>
      <c r="V292" s="3"/>
      <c r="W292" s="3"/>
      <c r="X292" s="3"/>
      <c r="Y292" s="3"/>
      <c r="Z292" s="3"/>
      <c r="AA292" s="3"/>
      <c r="AB292" s="4"/>
      <c r="AC292" s="4"/>
      <c r="AD292" s="4"/>
      <c r="AE292" s="4"/>
      <c r="AF292" s="4"/>
      <c r="AG292" s="4"/>
      <c r="AH292" s="4"/>
      <c r="AI292" s="4"/>
    </row>
    <row r="293" spans="1:35" x14ac:dyDescent="0.25">
      <c r="A293" t="s">
        <v>4</v>
      </c>
      <c r="B293" t="s">
        <v>108</v>
      </c>
      <c r="C293" t="s">
        <v>66</v>
      </c>
      <c r="D293" s="1">
        <v>100</v>
      </c>
      <c r="E293" s="1">
        <v>85</v>
      </c>
      <c r="F293" s="1">
        <v>75</v>
      </c>
      <c r="G293" s="1">
        <v>80</v>
      </c>
      <c r="H293" s="1">
        <v>125</v>
      </c>
      <c r="I293" s="1">
        <v>135</v>
      </c>
      <c r="J293" s="1">
        <v>125</v>
      </c>
      <c r="K293" s="1">
        <v>160</v>
      </c>
      <c r="L293" s="2">
        <v>0.109</v>
      </c>
      <c r="M293" s="2">
        <v>0.09</v>
      </c>
      <c r="N293" s="2">
        <v>7.5999999999999998E-2</v>
      </c>
      <c r="O293" s="2">
        <v>8.2000000000000003E-2</v>
      </c>
      <c r="P293" s="2">
        <v>0.128</v>
      </c>
      <c r="Q293" s="2">
        <v>0.129</v>
      </c>
      <c r="R293" s="2">
        <v>0.13400000000000001</v>
      </c>
      <c r="S293" s="2">
        <v>0.14699999999999999</v>
      </c>
      <c r="T293" s="3"/>
      <c r="U293" s="3"/>
      <c r="V293" s="3"/>
      <c r="W293" s="3"/>
      <c r="X293" s="3"/>
      <c r="Y293" s="3"/>
      <c r="Z293" s="3"/>
      <c r="AA293" s="3"/>
      <c r="AB293" s="4"/>
      <c r="AC293" s="4"/>
      <c r="AD293" s="4"/>
      <c r="AE293" s="4"/>
      <c r="AF293" s="4"/>
      <c r="AG293" s="4"/>
      <c r="AH293" s="4"/>
      <c r="AI293" s="4"/>
    </row>
    <row r="294" spans="1:35" x14ac:dyDescent="0.25">
      <c r="A294" t="s">
        <v>4</v>
      </c>
      <c r="B294" t="s">
        <v>108</v>
      </c>
      <c r="C294" t="s">
        <v>67</v>
      </c>
      <c r="D294" s="1">
        <v>10</v>
      </c>
      <c r="E294" s="1">
        <v>15</v>
      </c>
      <c r="F294" s="1">
        <v>10</v>
      </c>
      <c r="G294" s="1">
        <v>15</v>
      </c>
      <c r="H294" s="1">
        <v>25</v>
      </c>
      <c r="I294" s="1">
        <v>25</v>
      </c>
      <c r="J294" s="1">
        <v>15</v>
      </c>
      <c r="K294" s="1">
        <v>20</v>
      </c>
      <c r="L294" s="2">
        <v>0.02</v>
      </c>
      <c r="M294" s="2">
        <v>3.9E-2</v>
      </c>
      <c r="N294" s="2">
        <v>3.6999999999999998E-2</v>
      </c>
      <c r="O294" s="2">
        <v>3.6999999999999998E-2</v>
      </c>
      <c r="P294" s="2">
        <v>6.3E-2</v>
      </c>
      <c r="Q294" s="2">
        <v>5.7000000000000002E-2</v>
      </c>
      <c r="R294" s="2">
        <v>3.6999999999999998E-2</v>
      </c>
      <c r="S294" s="2">
        <v>0.04</v>
      </c>
      <c r="T294" s="3"/>
      <c r="U294" s="3"/>
      <c r="V294" s="3"/>
      <c r="W294" s="3"/>
      <c r="X294" s="3"/>
      <c r="Y294" s="3"/>
      <c r="Z294" s="3"/>
      <c r="AA294" s="3"/>
      <c r="AB294" s="4"/>
      <c r="AC294" s="4"/>
      <c r="AD294" s="4"/>
      <c r="AE294" s="4"/>
      <c r="AF294" s="4"/>
      <c r="AG294" s="4"/>
      <c r="AH294" s="4"/>
      <c r="AI294" s="4"/>
    </row>
    <row r="295" spans="1:35" x14ac:dyDescent="0.25">
      <c r="A295" t="s">
        <v>4</v>
      </c>
      <c r="B295" t="s">
        <v>108</v>
      </c>
      <c r="C295" t="s">
        <v>68</v>
      </c>
      <c r="D295" s="1">
        <v>60</v>
      </c>
      <c r="E295" s="1">
        <v>65</v>
      </c>
      <c r="F295" s="1">
        <v>60</v>
      </c>
      <c r="G295" s="1">
        <v>75</v>
      </c>
      <c r="H295" s="1">
        <v>90</v>
      </c>
      <c r="I295" s="1">
        <v>110</v>
      </c>
      <c r="J295" s="1">
        <v>75</v>
      </c>
      <c r="K295" s="1">
        <v>100</v>
      </c>
      <c r="L295" s="2">
        <v>5.7000000000000002E-2</v>
      </c>
      <c r="M295" s="2">
        <v>6.0999999999999999E-2</v>
      </c>
      <c r="N295" s="2">
        <v>5.8000000000000003E-2</v>
      </c>
      <c r="O295" s="2">
        <v>7.5999999999999998E-2</v>
      </c>
      <c r="P295" s="2">
        <v>8.6999999999999994E-2</v>
      </c>
      <c r="Q295" s="2">
        <v>0.104</v>
      </c>
      <c r="R295" s="2">
        <v>7.1999999999999995E-2</v>
      </c>
      <c r="S295" s="2">
        <v>9.4E-2</v>
      </c>
      <c r="T295" s="3"/>
      <c r="U295" s="3"/>
      <c r="V295" s="3"/>
      <c r="W295" s="3"/>
      <c r="X295" s="3"/>
      <c r="Y295" s="3"/>
      <c r="Z295" s="3"/>
      <c r="AA295" s="3"/>
      <c r="AB295" s="4"/>
      <c r="AC295" s="4"/>
      <c r="AD295" s="4"/>
      <c r="AE295" s="4"/>
      <c r="AF295" s="4"/>
      <c r="AG295" s="4"/>
      <c r="AH295" s="4"/>
      <c r="AI295" s="4"/>
    </row>
    <row r="296" spans="1:35" x14ac:dyDescent="0.25">
      <c r="A296" t="s">
        <v>4</v>
      </c>
      <c r="B296" t="s">
        <v>108</v>
      </c>
      <c r="C296" t="s">
        <v>69</v>
      </c>
      <c r="D296" s="1">
        <v>50</v>
      </c>
      <c r="E296" s="1">
        <v>25</v>
      </c>
      <c r="F296" s="1">
        <v>25</v>
      </c>
      <c r="G296" s="1">
        <v>30</v>
      </c>
      <c r="H296" s="1">
        <v>30</v>
      </c>
      <c r="I296" s="1">
        <v>25</v>
      </c>
      <c r="J296" s="1">
        <v>30</v>
      </c>
      <c r="K296" s="1">
        <v>30</v>
      </c>
      <c r="L296" s="2">
        <v>0.35799999999999998</v>
      </c>
      <c r="M296" s="2">
        <v>0.23100000000000001</v>
      </c>
      <c r="N296" s="2">
        <v>0.185</v>
      </c>
      <c r="O296" s="2">
        <v>0.28199999999999997</v>
      </c>
      <c r="P296" s="2">
        <v>0.30499999999999999</v>
      </c>
      <c r="Q296" s="2">
        <v>0.29299999999999998</v>
      </c>
      <c r="R296" s="2">
        <v>0.33700000000000002</v>
      </c>
      <c r="S296" s="2">
        <v>0.36499999999999999</v>
      </c>
      <c r="T296" s="3"/>
      <c r="U296" s="3"/>
      <c r="V296" s="3"/>
      <c r="W296" s="3"/>
      <c r="X296" s="3"/>
      <c r="Y296" s="3"/>
      <c r="Z296" s="3"/>
      <c r="AA296" s="3"/>
      <c r="AB296" s="4"/>
      <c r="AC296" s="4"/>
      <c r="AD296" s="4"/>
      <c r="AE296" s="4"/>
      <c r="AF296" s="4"/>
      <c r="AG296" s="4"/>
      <c r="AH296" s="4"/>
      <c r="AI296" s="4"/>
    </row>
    <row r="297" spans="1:35" x14ac:dyDescent="0.25">
      <c r="A297" t="s">
        <v>4</v>
      </c>
      <c r="B297" t="s">
        <v>108</v>
      </c>
      <c r="C297" t="s">
        <v>70</v>
      </c>
      <c r="D297" s="1">
        <v>375</v>
      </c>
      <c r="E297" s="1">
        <v>395</v>
      </c>
      <c r="F297" s="1">
        <v>375</v>
      </c>
      <c r="G297" s="1">
        <v>380</v>
      </c>
      <c r="H297" s="1">
        <v>430</v>
      </c>
      <c r="I297" s="1">
        <v>465</v>
      </c>
      <c r="J297" s="1">
        <v>475</v>
      </c>
      <c r="K297" s="1">
        <v>450</v>
      </c>
      <c r="L297" s="2">
        <v>0.39400000000000002</v>
      </c>
      <c r="M297" s="2">
        <v>0.40500000000000003</v>
      </c>
      <c r="N297" s="2">
        <v>0.376</v>
      </c>
      <c r="O297" s="2">
        <v>0.38100000000000001</v>
      </c>
      <c r="P297" s="2">
        <v>0.42899999999999999</v>
      </c>
      <c r="Q297" s="2">
        <v>0.437</v>
      </c>
      <c r="R297" s="2">
        <v>0.434</v>
      </c>
      <c r="S297" s="2">
        <v>0.43099999999999999</v>
      </c>
      <c r="T297" s="3"/>
      <c r="U297" s="3"/>
      <c r="V297" s="3"/>
      <c r="W297" s="3"/>
      <c r="X297" s="3"/>
      <c r="Y297" s="3"/>
      <c r="Z297" s="3"/>
      <c r="AA297" s="3"/>
      <c r="AB297" s="4"/>
      <c r="AC297" s="4"/>
      <c r="AD297" s="4"/>
      <c r="AE297" s="4"/>
      <c r="AF297" s="4"/>
      <c r="AG297" s="4"/>
      <c r="AH297" s="4"/>
      <c r="AI297" s="4"/>
    </row>
    <row r="298" spans="1:35" x14ac:dyDescent="0.25">
      <c r="A298" t="s">
        <v>4</v>
      </c>
      <c r="B298" t="s">
        <v>108</v>
      </c>
      <c r="C298" t="s">
        <v>71</v>
      </c>
      <c r="D298" s="1">
        <v>25</v>
      </c>
      <c r="E298" s="1">
        <v>20</v>
      </c>
      <c r="F298" s="1">
        <v>30</v>
      </c>
      <c r="G298" s="1">
        <v>30</v>
      </c>
      <c r="H298" s="1">
        <v>25</v>
      </c>
      <c r="I298" s="1">
        <v>20</v>
      </c>
      <c r="J298" s="1">
        <v>20</v>
      </c>
      <c r="K298" s="1">
        <v>25</v>
      </c>
      <c r="L298" s="2">
        <v>0.21299999999999999</v>
      </c>
      <c r="M298" s="2">
        <v>0.182</v>
      </c>
      <c r="N298" s="2">
        <v>0.23</v>
      </c>
      <c r="O298" s="2">
        <v>0.26400000000000001</v>
      </c>
      <c r="P298" s="2">
        <v>0.23599999999999999</v>
      </c>
      <c r="Q298" s="2">
        <v>0.253</v>
      </c>
      <c r="R298" s="2">
        <v>0.22600000000000001</v>
      </c>
      <c r="S298" s="2">
        <v>0.314</v>
      </c>
      <c r="T298" s="3"/>
      <c r="U298" s="3"/>
      <c r="V298" s="3"/>
      <c r="W298" s="3"/>
      <c r="X298" s="3"/>
      <c r="Y298" s="3"/>
      <c r="Z298" s="3"/>
      <c r="AA298" s="3"/>
      <c r="AB298" s="4"/>
      <c r="AC298" s="4"/>
      <c r="AD298" s="4"/>
      <c r="AE298" s="4"/>
      <c r="AF298" s="4"/>
      <c r="AG298" s="4"/>
      <c r="AH298" s="4"/>
      <c r="AI298" s="4"/>
    </row>
    <row r="299" spans="1:35" x14ac:dyDescent="0.25">
      <c r="A299" t="s">
        <v>4</v>
      </c>
      <c r="B299" t="s">
        <v>108</v>
      </c>
      <c r="C299" t="s">
        <v>72</v>
      </c>
      <c r="D299" s="1">
        <v>365</v>
      </c>
      <c r="E299" s="1">
        <v>350</v>
      </c>
      <c r="F299" s="1">
        <v>350</v>
      </c>
      <c r="G299" s="1">
        <v>385</v>
      </c>
      <c r="H299" s="1">
        <v>400</v>
      </c>
      <c r="I299" s="1">
        <v>430</v>
      </c>
      <c r="J299" s="1">
        <v>415</v>
      </c>
      <c r="K299" s="1">
        <v>440</v>
      </c>
      <c r="L299" s="2">
        <v>0.36599999999999999</v>
      </c>
      <c r="M299" s="2">
        <v>0.36099999999999999</v>
      </c>
      <c r="N299" s="2">
        <v>0.34399999999999997</v>
      </c>
      <c r="O299" s="2">
        <v>0.35599999999999998</v>
      </c>
      <c r="P299" s="2">
        <v>0.39100000000000001</v>
      </c>
      <c r="Q299" s="2">
        <v>0.39700000000000002</v>
      </c>
      <c r="R299" s="2">
        <v>0.39700000000000002</v>
      </c>
      <c r="S299" s="2">
        <v>0.40600000000000003</v>
      </c>
      <c r="T299" s="3"/>
      <c r="U299" s="3"/>
      <c r="V299" s="3"/>
      <c r="W299" s="3"/>
      <c r="X299" s="3"/>
      <c r="Y299" s="3"/>
      <c r="Z299" s="3"/>
      <c r="AA299" s="3"/>
      <c r="AB299" s="4"/>
      <c r="AC299" s="4"/>
      <c r="AD299" s="4"/>
      <c r="AE299" s="4"/>
      <c r="AF299" s="4"/>
      <c r="AG299" s="4"/>
      <c r="AH299" s="4"/>
      <c r="AI299" s="4"/>
    </row>
    <row r="300" spans="1:35" x14ac:dyDescent="0.25">
      <c r="A300" t="s">
        <v>4</v>
      </c>
      <c r="B300" t="s">
        <v>108</v>
      </c>
      <c r="C300" t="s">
        <v>73</v>
      </c>
      <c r="D300" s="1">
        <v>85</v>
      </c>
      <c r="E300" s="1">
        <v>100</v>
      </c>
      <c r="F300" s="1">
        <v>90</v>
      </c>
      <c r="G300" s="1">
        <v>90</v>
      </c>
      <c r="H300" s="1">
        <v>120</v>
      </c>
      <c r="I300" s="1">
        <v>135</v>
      </c>
      <c r="J300" s="1">
        <v>140</v>
      </c>
      <c r="K300" s="1">
        <v>155</v>
      </c>
      <c r="L300" s="2">
        <v>0.107</v>
      </c>
      <c r="M300" s="2">
        <v>0.124</v>
      </c>
      <c r="N300" s="2">
        <v>9.8000000000000004E-2</v>
      </c>
      <c r="O300" s="2">
        <v>9.1999999999999998E-2</v>
      </c>
      <c r="P300" s="2">
        <v>0.11600000000000001</v>
      </c>
      <c r="Q300" s="2">
        <v>0.129</v>
      </c>
      <c r="R300" s="2">
        <v>0.14000000000000001</v>
      </c>
      <c r="S300" s="2">
        <v>0.13800000000000001</v>
      </c>
      <c r="T300" s="3"/>
      <c r="U300" s="3"/>
      <c r="V300" s="3"/>
      <c r="W300" s="3"/>
      <c r="X300" s="3"/>
      <c r="Y300" s="3"/>
      <c r="Z300" s="3"/>
      <c r="AA300" s="3"/>
      <c r="AB300" s="4"/>
      <c r="AC300" s="4"/>
      <c r="AD300" s="4"/>
      <c r="AE300" s="4"/>
      <c r="AF300" s="4"/>
      <c r="AG300" s="4"/>
      <c r="AH300" s="4"/>
      <c r="AI300" s="4"/>
    </row>
    <row r="301" spans="1:35" x14ac:dyDescent="0.25">
      <c r="A301" t="s">
        <v>4</v>
      </c>
      <c r="B301" t="s">
        <v>108</v>
      </c>
      <c r="C301" t="s">
        <v>74</v>
      </c>
      <c r="D301" s="1">
        <v>310</v>
      </c>
      <c r="E301" s="1">
        <v>305</v>
      </c>
      <c r="F301" s="1">
        <v>305</v>
      </c>
      <c r="G301" s="1">
        <v>285</v>
      </c>
      <c r="H301" s="1">
        <v>375</v>
      </c>
      <c r="I301" s="1">
        <v>410</v>
      </c>
      <c r="J301" s="1">
        <v>475</v>
      </c>
      <c r="K301" s="1">
        <v>480</v>
      </c>
      <c r="L301" s="2">
        <v>0.19500000000000001</v>
      </c>
      <c r="M301" s="2">
        <v>0.182</v>
      </c>
      <c r="N301" s="2">
        <v>0.17199999999999999</v>
      </c>
      <c r="O301" s="2">
        <v>0.14899999999999999</v>
      </c>
      <c r="P301" s="2">
        <v>0.17799999999999999</v>
      </c>
      <c r="Q301" s="2">
        <v>0.19500000000000001</v>
      </c>
      <c r="R301" s="2">
        <v>0.19900000000000001</v>
      </c>
      <c r="S301" s="2">
        <v>0.20499999999999999</v>
      </c>
      <c r="T301" s="3"/>
      <c r="U301" s="3"/>
      <c r="V301" s="3"/>
      <c r="W301" s="3"/>
      <c r="X301" s="3"/>
      <c r="Y301" s="3"/>
      <c r="Z301" s="3"/>
      <c r="AA301" s="3"/>
      <c r="AB301" s="4"/>
      <c r="AC301" s="4"/>
      <c r="AD301" s="4"/>
      <c r="AE301" s="4"/>
      <c r="AF301" s="4"/>
      <c r="AG301" s="4"/>
      <c r="AH301" s="4"/>
      <c r="AI301" s="4"/>
    </row>
    <row r="302" spans="1:35" x14ac:dyDescent="0.25">
      <c r="A302" t="s">
        <v>4</v>
      </c>
      <c r="B302" t="s">
        <v>108</v>
      </c>
      <c r="C302" t="s">
        <v>75</v>
      </c>
      <c r="D302" s="1">
        <v>90</v>
      </c>
      <c r="E302" s="1">
        <v>85</v>
      </c>
      <c r="F302" s="1">
        <v>100</v>
      </c>
      <c r="G302" s="1">
        <v>115</v>
      </c>
      <c r="H302" s="1">
        <v>125</v>
      </c>
      <c r="I302" s="1">
        <v>130</v>
      </c>
      <c r="J302" s="1">
        <v>145</v>
      </c>
      <c r="K302" s="1">
        <v>145</v>
      </c>
      <c r="L302" s="2">
        <v>9.6000000000000002E-2</v>
      </c>
      <c r="M302" s="2">
        <v>8.7999999999999995E-2</v>
      </c>
      <c r="N302" s="2">
        <v>9.6000000000000002E-2</v>
      </c>
      <c r="O302" s="2">
        <v>0.109</v>
      </c>
      <c r="P302" s="2">
        <v>0.112</v>
      </c>
      <c r="Q302" s="2">
        <v>0.11799999999999999</v>
      </c>
      <c r="R302" s="2">
        <v>0.13400000000000001</v>
      </c>
      <c r="S302" s="2">
        <v>0.122</v>
      </c>
      <c r="T302" s="3"/>
      <c r="U302" s="3"/>
      <c r="V302" s="3"/>
      <c r="W302" s="3"/>
      <c r="X302" s="3"/>
      <c r="Y302" s="3"/>
      <c r="Z302" s="3"/>
      <c r="AA302" s="3"/>
      <c r="AB302" s="4"/>
      <c r="AC302" s="4"/>
      <c r="AD302" s="4"/>
      <c r="AE302" s="4"/>
      <c r="AF302" s="4"/>
      <c r="AG302" s="4"/>
      <c r="AH302" s="4"/>
      <c r="AI302" s="4"/>
    </row>
    <row r="303" spans="1:35" x14ac:dyDescent="0.25">
      <c r="A303" t="s">
        <v>4</v>
      </c>
      <c r="B303" t="s">
        <v>108</v>
      </c>
      <c r="C303" t="s">
        <v>76</v>
      </c>
      <c r="D303" s="1">
        <v>280</v>
      </c>
      <c r="E303" s="1">
        <v>285</v>
      </c>
      <c r="F303" s="1">
        <v>310</v>
      </c>
      <c r="G303" s="1">
        <v>300</v>
      </c>
      <c r="H303" s="1">
        <v>400</v>
      </c>
      <c r="I303" s="1">
        <v>455</v>
      </c>
      <c r="J303" s="1">
        <v>440</v>
      </c>
      <c r="K303" s="1">
        <v>470</v>
      </c>
      <c r="L303" s="2">
        <v>0.16300000000000001</v>
      </c>
      <c r="M303" s="2">
        <v>0.14699999999999999</v>
      </c>
      <c r="N303" s="2">
        <v>0.151</v>
      </c>
      <c r="O303" s="2">
        <v>0.13300000000000001</v>
      </c>
      <c r="P303" s="2">
        <v>0.16200000000000001</v>
      </c>
      <c r="Q303" s="2">
        <v>0.17399999999999999</v>
      </c>
      <c r="R303" s="2">
        <v>0.17100000000000001</v>
      </c>
      <c r="S303" s="2">
        <v>0.17499999999999999</v>
      </c>
      <c r="T303" s="3"/>
      <c r="U303" s="3"/>
      <c r="V303" s="3"/>
      <c r="W303" s="3"/>
      <c r="X303" s="3"/>
      <c r="Y303" s="3"/>
      <c r="Z303" s="3"/>
      <c r="AA303" s="3"/>
      <c r="AB303" s="4"/>
      <c r="AC303" s="4"/>
      <c r="AD303" s="4"/>
      <c r="AE303" s="4"/>
      <c r="AF303" s="4"/>
      <c r="AG303" s="4"/>
      <c r="AH303" s="4"/>
      <c r="AI303" s="4"/>
    </row>
    <row r="304" spans="1:35" x14ac:dyDescent="0.25">
      <c r="A304" t="s">
        <v>4</v>
      </c>
      <c r="B304" t="s">
        <v>108</v>
      </c>
      <c r="C304" t="s">
        <v>77</v>
      </c>
      <c r="D304" s="1">
        <v>20</v>
      </c>
      <c r="E304" s="1">
        <v>20</v>
      </c>
      <c r="F304" s="1">
        <v>15</v>
      </c>
      <c r="G304" s="1">
        <v>20</v>
      </c>
      <c r="H304" s="1">
        <v>20</v>
      </c>
      <c r="I304" s="1">
        <v>30</v>
      </c>
      <c r="J304" s="1">
        <v>25</v>
      </c>
      <c r="K304" s="1">
        <v>25</v>
      </c>
      <c r="L304" s="2">
        <v>2.1999999999999999E-2</v>
      </c>
      <c r="M304" s="2">
        <v>2.9000000000000001E-2</v>
      </c>
      <c r="N304" s="2">
        <v>2.9000000000000001E-2</v>
      </c>
      <c r="O304" s="2">
        <v>4.2999999999999997E-2</v>
      </c>
      <c r="P304" s="2">
        <v>4.3999999999999997E-2</v>
      </c>
      <c r="Q304" s="2">
        <v>7.0999999999999994E-2</v>
      </c>
      <c r="R304" s="2">
        <v>7.1999999999999995E-2</v>
      </c>
      <c r="S304" s="2">
        <v>6.2E-2</v>
      </c>
      <c r="T304" s="3"/>
      <c r="U304" s="3"/>
      <c r="V304" s="3"/>
      <c r="W304" s="3"/>
      <c r="X304" s="3"/>
      <c r="Y304" s="3"/>
      <c r="Z304" s="3"/>
      <c r="AA304" s="3"/>
      <c r="AB304" s="4"/>
      <c r="AC304" s="4"/>
      <c r="AD304" s="4"/>
      <c r="AE304" s="4"/>
      <c r="AF304" s="4"/>
      <c r="AG304" s="4"/>
      <c r="AH304" s="4"/>
      <c r="AI304" s="4"/>
    </row>
    <row r="305" spans="1:35" x14ac:dyDescent="0.25">
      <c r="A305" t="s">
        <v>4</v>
      </c>
      <c r="B305" t="s">
        <v>108</v>
      </c>
      <c r="C305" t="s">
        <v>78</v>
      </c>
      <c r="D305" s="1">
        <v>775</v>
      </c>
      <c r="E305" s="1">
        <v>560</v>
      </c>
      <c r="F305" s="1">
        <v>485</v>
      </c>
      <c r="G305" s="1">
        <v>475</v>
      </c>
      <c r="H305" s="1">
        <v>470</v>
      </c>
      <c r="I305" s="1">
        <v>395</v>
      </c>
      <c r="J305" s="1">
        <v>370</v>
      </c>
      <c r="K305" s="1">
        <v>430</v>
      </c>
      <c r="L305" s="2">
        <v>0.122</v>
      </c>
      <c r="M305" s="2">
        <v>0.11799999999999999</v>
      </c>
      <c r="N305" s="2">
        <v>0.13</v>
      </c>
      <c r="O305" s="2">
        <v>0.154</v>
      </c>
      <c r="P305" s="2">
        <v>0.155</v>
      </c>
      <c r="Q305" s="2">
        <v>0.16900000000000001</v>
      </c>
      <c r="R305" s="2">
        <v>0.16900000000000001</v>
      </c>
      <c r="S305" s="2">
        <v>0.20399999999999999</v>
      </c>
      <c r="T305" s="3"/>
      <c r="U305" s="3"/>
      <c r="V305" s="3"/>
      <c r="W305" s="3"/>
      <c r="X305" s="3"/>
      <c r="Y305" s="3"/>
      <c r="Z305" s="3"/>
      <c r="AA305" s="3"/>
      <c r="AB305" s="4"/>
      <c r="AC305" s="4"/>
      <c r="AD305" s="4"/>
      <c r="AE305" s="4"/>
      <c r="AF305" s="4"/>
      <c r="AG305" s="4"/>
      <c r="AH305" s="4"/>
      <c r="AI305" s="4"/>
    </row>
    <row r="306" spans="1:35" x14ac:dyDescent="0.25">
      <c r="A306" t="s">
        <v>4</v>
      </c>
      <c r="B306" t="s">
        <v>108</v>
      </c>
      <c r="C306" t="s">
        <v>79</v>
      </c>
      <c r="D306" s="1">
        <v>25</v>
      </c>
      <c r="E306" s="1">
        <v>25</v>
      </c>
      <c r="F306" s="1">
        <v>15</v>
      </c>
      <c r="G306" s="1">
        <v>15</v>
      </c>
      <c r="H306" s="1">
        <v>35</v>
      </c>
      <c r="I306" s="1">
        <v>25</v>
      </c>
      <c r="J306" s="1">
        <v>20</v>
      </c>
      <c r="K306" s="1">
        <v>10</v>
      </c>
      <c r="L306" s="2">
        <v>2.9000000000000001E-2</v>
      </c>
      <c r="M306" s="2">
        <v>3.1E-2</v>
      </c>
      <c r="N306" s="2">
        <v>2.1000000000000001E-2</v>
      </c>
      <c r="O306" s="2">
        <v>2.9000000000000001E-2</v>
      </c>
      <c r="P306" s="2">
        <v>6.6000000000000003E-2</v>
      </c>
      <c r="Q306" s="2">
        <v>5.1999999999999998E-2</v>
      </c>
      <c r="R306" s="2">
        <v>4.2999999999999997E-2</v>
      </c>
      <c r="S306" s="2">
        <v>2.5000000000000001E-2</v>
      </c>
      <c r="T306" s="3"/>
      <c r="U306" s="3"/>
      <c r="V306" s="3"/>
      <c r="W306" s="3"/>
      <c r="X306" s="3"/>
      <c r="Y306" s="3"/>
      <c r="Z306" s="3"/>
      <c r="AA306" s="3"/>
      <c r="AB306" s="4"/>
      <c r="AC306" s="4"/>
      <c r="AD306" s="4"/>
      <c r="AE306" s="4"/>
      <c r="AF306" s="4"/>
      <c r="AG306" s="4"/>
      <c r="AH306" s="4"/>
      <c r="AI306" s="4"/>
    </row>
    <row r="307" spans="1:35" x14ac:dyDescent="0.25">
      <c r="A307" t="s">
        <v>4</v>
      </c>
      <c r="B307" t="s">
        <v>108</v>
      </c>
      <c r="C307" t="s">
        <v>80</v>
      </c>
      <c r="D307" s="1">
        <v>680</v>
      </c>
      <c r="E307" s="1">
        <v>510</v>
      </c>
      <c r="F307" s="1">
        <v>420</v>
      </c>
      <c r="G307" s="1">
        <v>435</v>
      </c>
      <c r="H307" s="1">
        <v>390</v>
      </c>
      <c r="I307" s="1">
        <v>365</v>
      </c>
      <c r="J307" s="1">
        <v>385</v>
      </c>
      <c r="K307" s="1">
        <v>450</v>
      </c>
      <c r="L307" s="2">
        <v>9.7000000000000003E-2</v>
      </c>
      <c r="M307" s="2">
        <v>9.4E-2</v>
      </c>
      <c r="N307" s="2">
        <v>0.109</v>
      </c>
      <c r="O307" s="2">
        <v>0.124</v>
      </c>
      <c r="P307" s="2">
        <v>0.125</v>
      </c>
      <c r="Q307" s="2">
        <v>0.14499999999999999</v>
      </c>
      <c r="R307" s="2">
        <v>0.157</v>
      </c>
      <c r="S307" s="2">
        <v>0.183</v>
      </c>
      <c r="T307" s="3"/>
      <c r="U307" s="3"/>
      <c r="V307" s="3"/>
      <c r="W307" s="3"/>
      <c r="X307" s="3"/>
      <c r="Y307" s="3"/>
      <c r="Z307" s="3"/>
      <c r="AA307" s="3"/>
      <c r="AB307" s="4"/>
      <c r="AC307" s="4"/>
      <c r="AD307" s="4"/>
      <c r="AE307" s="4"/>
      <c r="AF307" s="4"/>
      <c r="AG307" s="4"/>
      <c r="AH307" s="4"/>
      <c r="AI307" s="4"/>
    </row>
    <row r="308" spans="1:35" x14ac:dyDescent="0.25">
      <c r="A308" t="s">
        <v>4</v>
      </c>
      <c r="B308" t="s">
        <v>108</v>
      </c>
      <c r="C308" t="s">
        <v>81</v>
      </c>
      <c r="D308" s="1">
        <v>50305</v>
      </c>
      <c r="E308" s="1">
        <v>48735</v>
      </c>
      <c r="F308" s="1">
        <v>48640</v>
      </c>
      <c r="G308" s="1">
        <v>46435</v>
      </c>
      <c r="H308" s="1">
        <v>52280</v>
      </c>
      <c r="I308" s="1">
        <v>53005</v>
      </c>
      <c r="J308" s="1">
        <v>51730</v>
      </c>
      <c r="K308" s="1">
        <v>53630</v>
      </c>
      <c r="L308" s="2">
        <v>0.10100000000000001</v>
      </c>
      <c r="M308" s="2">
        <v>9.6000000000000002E-2</v>
      </c>
      <c r="N308" s="2">
        <v>9.7000000000000003E-2</v>
      </c>
      <c r="O308" s="2">
        <v>9.6000000000000002E-2</v>
      </c>
      <c r="P308" s="2">
        <v>0.109</v>
      </c>
      <c r="Q308" s="2">
        <v>0.114</v>
      </c>
      <c r="R308" s="2">
        <v>0.113</v>
      </c>
      <c r="S308" s="2">
        <v>0.11600000000000001</v>
      </c>
      <c r="T308" s="3"/>
      <c r="U308" s="3"/>
      <c r="V308" s="3"/>
      <c r="W308" s="3"/>
      <c r="X308" s="3"/>
      <c r="Y308" s="3"/>
      <c r="Z308" s="3"/>
      <c r="AA308" s="3"/>
      <c r="AB308" s="4"/>
      <c r="AC308" s="4"/>
      <c r="AD308" s="4"/>
      <c r="AE308" s="4"/>
      <c r="AF308" s="4"/>
      <c r="AG308" s="4"/>
      <c r="AH308" s="4"/>
      <c r="AI308" s="4"/>
    </row>
    <row r="309" spans="1:35" x14ac:dyDescent="0.25">
      <c r="A309" t="s">
        <v>4</v>
      </c>
      <c r="B309" t="s">
        <v>108</v>
      </c>
      <c r="C309" t="s">
        <v>82</v>
      </c>
      <c r="D309" s="1">
        <v>1615</v>
      </c>
      <c r="E309" s="1">
        <v>1710</v>
      </c>
      <c r="F309" s="1">
        <v>1815</v>
      </c>
      <c r="G309" s="1">
        <v>2005</v>
      </c>
      <c r="H309" s="1">
        <v>2595</v>
      </c>
      <c r="I309" s="1">
        <v>2880</v>
      </c>
      <c r="J309" s="1">
        <v>2960</v>
      </c>
      <c r="K309" s="1">
        <v>3255</v>
      </c>
      <c r="L309" s="2">
        <v>0.12</v>
      </c>
      <c r="M309" s="2">
        <v>0.114</v>
      </c>
      <c r="N309" s="2">
        <v>0.111</v>
      </c>
      <c r="O309" s="2">
        <v>0.11799999999999999</v>
      </c>
      <c r="P309" s="2">
        <v>0.14299999999999999</v>
      </c>
      <c r="Q309" s="2">
        <v>0.153</v>
      </c>
      <c r="R309" s="2">
        <v>0.14599999999999999</v>
      </c>
      <c r="S309" s="2">
        <v>0.15</v>
      </c>
      <c r="T309" s="3"/>
      <c r="U309" s="3"/>
      <c r="V309" s="3"/>
      <c r="W309" s="3"/>
      <c r="X309" s="3"/>
      <c r="Y309" s="3"/>
      <c r="Z309" s="3"/>
      <c r="AA309" s="3"/>
      <c r="AB309" s="4"/>
      <c r="AC309" s="4"/>
      <c r="AD309" s="4"/>
      <c r="AE309" s="4"/>
      <c r="AF309" s="4"/>
      <c r="AG309" s="4"/>
      <c r="AH309" s="4"/>
      <c r="AI309" s="4"/>
    </row>
    <row r="310" spans="1:35" x14ac:dyDescent="0.25">
      <c r="A310" t="s">
        <v>4</v>
      </c>
      <c r="B310" t="s">
        <v>108</v>
      </c>
      <c r="C310" t="s">
        <v>83</v>
      </c>
      <c r="D310" s="1">
        <v>6375</v>
      </c>
      <c r="E310" s="1">
        <v>6100</v>
      </c>
      <c r="F310" s="1">
        <v>6315</v>
      </c>
      <c r="G310" s="1">
        <v>6270</v>
      </c>
      <c r="H310" s="1">
        <v>7580</v>
      </c>
      <c r="I310" s="1">
        <v>7615</v>
      </c>
      <c r="J310" s="1">
        <v>7900</v>
      </c>
      <c r="K310" s="1">
        <v>8090</v>
      </c>
      <c r="L310" s="2">
        <v>0.16900000000000001</v>
      </c>
      <c r="M310" s="2">
        <v>0.158</v>
      </c>
      <c r="N310" s="2">
        <v>0.156</v>
      </c>
      <c r="O310" s="2">
        <v>0.151</v>
      </c>
      <c r="P310" s="2">
        <v>0.17799999999999999</v>
      </c>
      <c r="Q310" s="2">
        <v>0.17499999999999999</v>
      </c>
      <c r="R310" s="2">
        <v>0.17599999999999999</v>
      </c>
      <c r="S310" s="2">
        <v>0.17199999999999999</v>
      </c>
      <c r="T310" s="3"/>
      <c r="U310" s="3"/>
      <c r="V310" s="3"/>
      <c r="W310" s="3"/>
      <c r="X310" s="3"/>
      <c r="Y310" s="3"/>
      <c r="Z310" s="3"/>
      <c r="AA310" s="3"/>
      <c r="AB310" s="4"/>
      <c r="AC310" s="4"/>
      <c r="AD310" s="4"/>
      <c r="AE310" s="4"/>
      <c r="AF310" s="4"/>
      <c r="AG310" s="4"/>
      <c r="AH310" s="4"/>
      <c r="AI310" s="4"/>
    </row>
    <row r="311" spans="1:35" x14ac:dyDescent="0.25">
      <c r="A311" t="s">
        <v>4</v>
      </c>
      <c r="B311" t="s">
        <v>108</v>
      </c>
      <c r="C311" t="s">
        <v>84</v>
      </c>
      <c r="D311" s="1">
        <v>1750</v>
      </c>
      <c r="E311" s="1">
        <v>1795</v>
      </c>
      <c r="F311" s="1">
        <v>1740</v>
      </c>
      <c r="G311" s="1">
        <v>1880</v>
      </c>
      <c r="H311" s="1">
        <v>2615</v>
      </c>
      <c r="I311" s="1">
        <v>3040</v>
      </c>
      <c r="J311" s="1">
        <v>2990</v>
      </c>
      <c r="K311" s="1">
        <v>3305</v>
      </c>
      <c r="L311" s="2">
        <v>0.08</v>
      </c>
      <c r="M311" s="2">
        <v>0.08</v>
      </c>
      <c r="N311" s="2">
        <v>7.5999999999999998E-2</v>
      </c>
      <c r="O311" s="2">
        <v>7.9000000000000001E-2</v>
      </c>
      <c r="P311" s="2">
        <v>0.108</v>
      </c>
      <c r="Q311" s="2">
        <v>0.11899999999999999</v>
      </c>
      <c r="R311" s="2">
        <v>0.114</v>
      </c>
      <c r="S311" s="2">
        <v>0.12</v>
      </c>
      <c r="T311" s="3"/>
      <c r="U311" s="3"/>
      <c r="V311" s="3"/>
      <c r="W311" s="3"/>
      <c r="X311" s="3"/>
      <c r="Y311" s="3"/>
      <c r="Z311" s="3"/>
      <c r="AA311" s="3"/>
      <c r="AB311" s="4"/>
      <c r="AC311" s="4"/>
      <c r="AD311" s="4"/>
      <c r="AE311" s="4"/>
      <c r="AF311" s="4"/>
      <c r="AG311" s="4"/>
      <c r="AH311" s="4"/>
      <c r="AI311" s="4"/>
    </row>
    <row r="312" spans="1:35" x14ac:dyDescent="0.25">
      <c r="A312" t="s">
        <v>4</v>
      </c>
      <c r="B312" t="s">
        <v>108</v>
      </c>
      <c r="C312" t="s">
        <v>85</v>
      </c>
      <c r="D312" s="1">
        <v>815</v>
      </c>
      <c r="E312" s="1">
        <v>790</v>
      </c>
      <c r="F312" s="1">
        <v>775</v>
      </c>
      <c r="G312" s="1">
        <v>820</v>
      </c>
      <c r="H312" s="1">
        <v>885</v>
      </c>
      <c r="I312" s="1">
        <v>935</v>
      </c>
      <c r="J312" s="1">
        <v>940</v>
      </c>
      <c r="K312" s="1">
        <v>950</v>
      </c>
      <c r="L312" s="2">
        <v>0.36899999999999999</v>
      </c>
      <c r="M312" s="2">
        <v>0.36499999999999999</v>
      </c>
      <c r="N312" s="2">
        <v>0.34300000000000003</v>
      </c>
      <c r="O312" s="2">
        <v>0.35899999999999999</v>
      </c>
      <c r="P312" s="2">
        <v>0.39600000000000002</v>
      </c>
      <c r="Q312" s="2">
        <v>0.40699999999999997</v>
      </c>
      <c r="R312" s="2">
        <v>0.40600000000000003</v>
      </c>
      <c r="S312" s="2">
        <v>0.41199999999999998</v>
      </c>
      <c r="T312" s="3"/>
      <c r="U312" s="3"/>
      <c r="V312" s="3"/>
      <c r="W312" s="3"/>
      <c r="X312" s="3"/>
      <c r="Y312" s="3"/>
      <c r="Z312" s="3"/>
      <c r="AA312" s="3"/>
      <c r="AB312" s="4"/>
      <c r="AC312" s="4"/>
      <c r="AD312" s="4"/>
      <c r="AE312" s="4"/>
      <c r="AF312" s="4"/>
      <c r="AG312" s="4"/>
      <c r="AH312" s="4"/>
      <c r="AI312" s="4"/>
    </row>
    <row r="313" spans="1:35" x14ac:dyDescent="0.25">
      <c r="A313" t="s">
        <v>4</v>
      </c>
      <c r="B313" t="s">
        <v>108</v>
      </c>
      <c r="C313" t="s">
        <v>86</v>
      </c>
      <c r="D313" s="1">
        <v>765</v>
      </c>
      <c r="E313" s="1">
        <v>775</v>
      </c>
      <c r="F313" s="1">
        <v>805</v>
      </c>
      <c r="G313" s="1">
        <v>790</v>
      </c>
      <c r="H313" s="1">
        <v>1020</v>
      </c>
      <c r="I313" s="1">
        <v>1130</v>
      </c>
      <c r="J313" s="1">
        <v>1200</v>
      </c>
      <c r="K313" s="1">
        <v>1245</v>
      </c>
      <c r="L313" s="2">
        <v>0.152</v>
      </c>
      <c r="M313" s="2">
        <v>0.14399999999999999</v>
      </c>
      <c r="N313" s="2">
        <v>0.14000000000000001</v>
      </c>
      <c r="O313" s="2">
        <v>0.127</v>
      </c>
      <c r="P313" s="2">
        <v>0.151</v>
      </c>
      <c r="Q313" s="2">
        <v>0.16500000000000001</v>
      </c>
      <c r="R313" s="2">
        <v>0.17</v>
      </c>
      <c r="S313" s="2">
        <v>0.17</v>
      </c>
      <c r="T313" s="3"/>
      <c r="U313" s="3"/>
      <c r="V313" s="3"/>
      <c r="W313" s="3"/>
      <c r="X313" s="3"/>
      <c r="Y313" s="3"/>
      <c r="Z313" s="3"/>
      <c r="AA313" s="3"/>
      <c r="AB313" s="4"/>
      <c r="AC313" s="4"/>
      <c r="AD313" s="4"/>
      <c r="AE313" s="4"/>
      <c r="AF313" s="4"/>
      <c r="AG313" s="4"/>
      <c r="AH313" s="4"/>
      <c r="AI313" s="4"/>
    </row>
    <row r="314" spans="1:35" x14ac:dyDescent="0.25">
      <c r="A314" t="s">
        <v>4</v>
      </c>
      <c r="B314" t="s">
        <v>108</v>
      </c>
      <c r="C314" t="s">
        <v>87</v>
      </c>
      <c r="D314" s="1">
        <v>1500</v>
      </c>
      <c r="E314" s="1">
        <v>1115</v>
      </c>
      <c r="F314" s="1">
        <v>935</v>
      </c>
      <c r="G314" s="1">
        <v>945</v>
      </c>
      <c r="H314" s="1">
        <v>920</v>
      </c>
      <c r="I314" s="1">
        <v>820</v>
      </c>
      <c r="J314" s="1">
        <v>800</v>
      </c>
      <c r="K314" s="1">
        <v>920</v>
      </c>
      <c r="L314" s="2">
        <v>9.9000000000000005E-2</v>
      </c>
      <c r="M314" s="2">
        <v>9.6000000000000002E-2</v>
      </c>
      <c r="N314" s="2">
        <v>0.106</v>
      </c>
      <c r="O314" s="2">
        <v>0.125</v>
      </c>
      <c r="P314" s="2">
        <v>0.128</v>
      </c>
      <c r="Q314" s="2">
        <v>0.14099999999999999</v>
      </c>
      <c r="R314" s="2">
        <v>0.14599999999999999</v>
      </c>
      <c r="S314" s="2">
        <v>0.16800000000000001</v>
      </c>
      <c r="T314" s="3"/>
      <c r="U314" s="3"/>
      <c r="V314" s="3"/>
      <c r="W314" s="3"/>
      <c r="X314" s="3"/>
      <c r="Y314" s="3"/>
      <c r="Z314" s="3"/>
      <c r="AA314" s="3"/>
      <c r="AB314" s="4"/>
      <c r="AC314" s="4"/>
      <c r="AD314" s="4"/>
      <c r="AE314" s="4"/>
      <c r="AF314" s="4"/>
      <c r="AG314" s="4"/>
      <c r="AH314" s="4"/>
      <c r="AI314" s="4"/>
    </row>
    <row r="315" spans="1:35" x14ac:dyDescent="0.25">
      <c r="A315" t="s">
        <v>4</v>
      </c>
      <c r="B315" t="s">
        <v>108</v>
      </c>
      <c r="C315" t="s">
        <v>88</v>
      </c>
      <c r="D315" s="1">
        <v>1525</v>
      </c>
      <c r="E315" s="1">
        <v>1425</v>
      </c>
      <c r="F315" s="1">
        <v>1375</v>
      </c>
      <c r="G315" s="1">
        <v>1340</v>
      </c>
      <c r="H315" s="1">
        <v>1740</v>
      </c>
      <c r="I315" s="1">
        <v>1925</v>
      </c>
      <c r="J315" s="1">
        <v>2065</v>
      </c>
      <c r="K315" s="1">
        <v>2210</v>
      </c>
      <c r="L315" s="2">
        <v>3.9E-2</v>
      </c>
      <c r="M315" s="2">
        <v>3.6999999999999998E-2</v>
      </c>
      <c r="N315" s="2">
        <v>3.6999999999999998E-2</v>
      </c>
      <c r="O315" s="2">
        <v>3.5999999999999997E-2</v>
      </c>
      <c r="P315" s="2">
        <v>4.5999999999999999E-2</v>
      </c>
      <c r="Q315" s="2">
        <v>4.9000000000000002E-2</v>
      </c>
      <c r="R315" s="2">
        <v>5.1999999999999998E-2</v>
      </c>
      <c r="S315" s="2">
        <v>5.2999999999999999E-2</v>
      </c>
      <c r="T315" s="3"/>
      <c r="U315" s="3"/>
      <c r="V315" s="3"/>
      <c r="W315" s="3"/>
      <c r="X315" s="3"/>
      <c r="Y315" s="3"/>
      <c r="Z315" s="3"/>
      <c r="AA315" s="3"/>
      <c r="AB315" s="4"/>
      <c r="AC315" s="4"/>
      <c r="AD315" s="4"/>
      <c r="AE315" s="4"/>
      <c r="AF315" s="4"/>
      <c r="AG315" s="4"/>
      <c r="AH315" s="4"/>
      <c r="AI315" s="4"/>
    </row>
    <row r="316" spans="1:35" x14ac:dyDescent="0.25">
      <c r="A316" t="s">
        <v>4</v>
      </c>
      <c r="B316" t="s">
        <v>108</v>
      </c>
      <c r="C316" t="s">
        <v>89</v>
      </c>
      <c r="D316" s="1">
        <v>32470</v>
      </c>
      <c r="E316" s="1">
        <v>31310</v>
      </c>
      <c r="F316" s="1">
        <v>31275</v>
      </c>
      <c r="G316" s="1">
        <v>30110</v>
      </c>
      <c r="H316" s="1">
        <v>34445</v>
      </c>
      <c r="I316" s="1">
        <v>35135</v>
      </c>
      <c r="J316" s="1">
        <v>34785</v>
      </c>
      <c r="K316" s="1">
        <v>36695</v>
      </c>
      <c r="L316" s="2">
        <v>0.128</v>
      </c>
      <c r="M316" s="2">
        <v>0.121</v>
      </c>
      <c r="N316" s="2">
        <v>0.122</v>
      </c>
      <c r="O316" s="2">
        <v>0.122</v>
      </c>
      <c r="P316" s="2">
        <v>0.14000000000000001</v>
      </c>
      <c r="Q316" s="2">
        <v>0.14699999999999999</v>
      </c>
      <c r="R316" s="2">
        <v>0.14799999999999999</v>
      </c>
      <c r="S316" s="2">
        <v>0.154</v>
      </c>
      <c r="T316" s="3"/>
      <c r="U316" s="3"/>
      <c r="V316" s="3"/>
      <c r="W316" s="3"/>
      <c r="X316" s="3"/>
      <c r="Y316" s="3"/>
      <c r="Z316" s="3"/>
      <c r="AA316" s="3"/>
      <c r="AB316" s="4"/>
      <c r="AC316" s="4"/>
      <c r="AD316" s="4"/>
      <c r="AE316" s="4"/>
      <c r="AF316" s="4"/>
      <c r="AG316" s="4"/>
      <c r="AH316" s="4"/>
      <c r="AI316" s="4"/>
    </row>
    <row r="317" spans="1:35" x14ac:dyDescent="0.25">
      <c r="A317" t="s">
        <v>4</v>
      </c>
      <c r="B317" t="s">
        <v>108</v>
      </c>
      <c r="C317" t="s">
        <v>90</v>
      </c>
      <c r="D317" s="1">
        <v>1210</v>
      </c>
      <c r="E317" s="1">
        <v>1150</v>
      </c>
      <c r="F317" s="1">
        <v>1100</v>
      </c>
      <c r="G317" s="1">
        <v>1125</v>
      </c>
      <c r="H317" s="1">
        <v>1505</v>
      </c>
      <c r="I317" s="1">
        <v>1630</v>
      </c>
      <c r="J317" s="1">
        <v>1645</v>
      </c>
      <c r="K317" s="1">
        <v>1750</v>
      </c>
      <c r="L317" s="2">
        <v>0.03</v>
      </c>
      <c r="M317" s="2">
        <v>2.9000000000000001E-2</v>
      </c>
      <c r="N317" s="2">
        <v>2.9000000000000001E-2</v>
      </c>
      <c r="O317" s="2">
        <v>0.03</v>
      </c>
      <c r="P317" s="2">
        <v>3.7999999999999999E-2</v>
      </c>
      <c r="Q317" s="2">
        <v>0.04</v>
      </c>
      <c r="R317" s="2">
        <v>4.1000000000000002E-2</v>
      </c>
      <c r="S317" s="2">
        <v>0.04</v>
      </c>
      <c r="T317" s="3"/>
      <c r="U317" s="3"/>
      <c r="V317" s="3"/>
      <c r="W317" s="3"/>
      <c r="X317" s="3"/>
      <c r="Y317" s="3"/>
      <c r="Z317" s="3"/>
      <c r="AA317" s="3"/>
      <c r="AB317" s="4"/>
      <c r="AC317" s="4"/>
      <c r="AD317" s="4"/>
      <c r="AE317" s="4"/>
      <c r="AF317" s="4"/>
      <c r="AG317" s="4"/>
      <c r="AH317" s="4"/>
      <c r="AI317" s="4"/>
    </row>
    <row r="318" spans="1:35" x14ac:dyDescent="0.25">
      <c r="A318" t="s">
        <v>4</v>
      </c>
      <c r="B318" t="s">
        <v>108</v>
      </c>
      <c r="C318" t="s">
        <v>91</v>
      </c>
      <c r="D318" s="1">
        <v>27930</v>
      </c>
      <c r="E318" s="1">
        <v>27135</v>
      </c>
      <c r="F318" s="1">
        <v>27270</v>
      </c>
      <c r="G318" s="1">
        <v>26570</v>
      </c>
      <c r="H318" s="1">
        <v>30205</v>
      </c>
      <c r="I318" s="1">
        <v>30730</v>
      </c>
      <c r="J318" s="1">
        <v>30025</v>
      </c>
      <c r="K318" s="1">
        <v>30740</v>
      </c>
      <c r="L318" s="2">
        <v>0.106</v>
      </c>
      <c r="M318" s="2">
        <v>0.10199999999999999</v>
      </c>
      <c r="N318" s="2">
        <v>0.10199999999999999</v>
      </c>
      <c r="O318" s="2">
        <v>0.10299999999999999</v>
      </c>
      <c r="P318" s="2">
        <v>0.11799999999999999</v>
      </c>
      <c r="Q318" s="2">
        <v>0.123</v>
      </c>
      <c r="R318" s="2">
        <v>0.122</v>
      </c>
      <c r="S318" s="2">
        <v>0.124</v>
      </c>
      <c r="T318" s="3"/>
      <c r="U318" s="3"/>
      <c r="V318" s="3"/>
      <c r="W318" s="3"/>
      <c r="X318" s="3"/>
      <c r="Y318" s="3"/>
      <c r="Z318" s="3"/>
      <c r="AA318" s="3"/>
      <c r="AB318" s="4"/>
      <c r="AC318" s="4"/>
      <c r="AD318" s="4"/>
      <c r="AE318" s="4"/>
      <c r="AF318" s="4"/>
      <c r="AG318" s="4"/>
      <c r="AH318" s="4"/>
      <c r="AI318" s="4"/>
    </row>
    <row r="319" spans="1:35" x14ac:dyDescent="0.25">
      <c r="A319" t="s">
        <v>4</v>
      </c>
      <c r="B319" t="s">
        <v>108</v>
      </c>
      <c r="C319" t="s">
        <v>92</v>
      </c>
      <c r="D319" s="1">
        <v>530</v>
      </c>
      <c r="E319" s="1">
        <v>495</v>
      </c>
      <c r="F319" s="1">
        <v>475</v>
      </c>
      <c r="G319" s="1">
        <v>480</v>
      </c>
      <c r="H319" s="1">
        <v>605</v>
      </c>
      <c r="I319" s="1">
        <v>715</v>
      </c>
      <c r="J319" s="1">
        <v>750</v>
      </c>
      <c r="K319" s="1">
        <v>830</v>
      </c>
      <c r="L319" s="2">
        <v>0.02</v>
      </c>
      <c r="M319" s="2">
        <v>1.9E-2</v>
      </c>
      <c r="N319" s="2">
        <v>1.9E-2</v>
      </c>
      <c r="O319" s="2">
        <v>1.9E-2</v>
      </c>
      <c r="P319" s="2">
        <v>2.3E-2</v>
      </c>
      <c r="Q319" s="2">
        <v>2.7E-2</v>
      </c>
      <c r="R319" s="2">
        <v>2.8000000000000001E-2</v>
      </c>
      <c r="S319" s="2">
        <v>2.9000000000000001E-2</v>
      </c>
      <c r="T319" s="3"/>
      <c r="U319" s="3"/>
      <c r="V319" s="3"/>
      <c r="W319" s="3"/>
      <c r="X319" s="3"/>
      <c r="Y319" s="3"/>
      <c r="Z319" s="3"/>
      <c r="AA319" s="3"/>
      <c r="AB319" s="4"/>
      <c r="AC319" s="4"/>
      <c r="AD319" s="4"/>
      <c r="AE319" s="4"/>
      <c r="AF319" s="4"/>
      <c r="AG319" s="4"/>
      <c r="AH319" s="4"/>
      <c r="AI319" s="4"/>
    </row>
    <row r="320" spans="1:35" x14ac:dyDescent="0.25">
      <c r="A320" t="s">
        <v>4</v>
      </c>
      <c r="B320" t="s">
        <v>108</v>
      </c>
      <c r="C320" t="s">
        <v>93</v>
      </c>
      <c r="D320" s="1">
        <v>26520</v>
      </c>
      <c r="E320" s="1">
        <v>25545</v>
      </c>
      <c r="F320" s="1">
        <v>25555</v>
      </c>
      <c r="G320" s="1">
        <v>24185</v>
      </c>
      <c r="H320" s="1">
        <v>27265</v>
      </c>
      <c r="I320" s="1">
        <v>27590</v>
      </c>
      <c r="J320" s="1">
        <v>27125</v>
      </c>
      <c r="K320" s="1">
        <v>28520</v>
      </c>
      <c r="L320" s="2">
        <v>0.121</v>
      </c>
      <c r="M320" s="2">
        <v>0.115</v>
      </c>
      <c r="N320" s="2">
        <v>0.11600000000000001</v>
      </c>
      <c r="O320" s="2">
        <v>0.114</v>
      </c>
      <c r="P320" s="2">
        <v>0.13100000000000001</v>
      </c>
      <c r="Q320" s="2">
        <v>0.13700000000000001</v>
      </c>
      <c r="R320" s="2">
        <v>0.13800000000000001</v>
      </c>
      <c r="S320" s="2">
        <v>0.14399999999999999</v>
      </c>
      <c r="T320" s="3"/>
      <c r="U320" s="3"/>
      <c r="V320" s="3"/>
      <c r="W320" s="3"/>
      <c r="X320" s="3"/>
      <c r="Y320" s="3"/>
      <c r="Z320" s="3"/>
      <c r="AA320" s="3"/>
      <c r="AB320" s="4"/>
      <c r="AC320" s="4"/>
      <c r="AD320" s="4"/>
      <c r="AE320" s="4"/>
      <c r="AF320" s="4"/>
      <c r="AG320" s="4"/>
      <c r="AH320" s="4"/>
      <c r="AI320" s="4"/>
    </row>
    <row r="321" spans="1:35" x14ac:dyDescent="0.25">
      <c r="A321" t="s">
        <v>4</v>
      </c>
      <c r="B321" t="s">
        <v>108</v>
      </c>
      <c r="C321" t="s">
        <v>94</v>
      </c>
      <c r="D321" s="1">
        <v>440</v>
      </c>
      <c r="E321" s="1">
        <v>415</v>
      </c>
      <c r="F321" s="1">
        <v>395</v>
      </c>
      <c r="G321" s="1">
        <v>380</v>
      </c>
      <c r="H321" s="1">
        <v>530</v>
      </c>
      <c r="I321" s="1">
        <v>615</v>
      </c>
      <c r="J321" s="1">
        <v>620</v>
      </c>
      <c r="K321" s="1">
        <v>705</v>
      </c>
      <c r="L321" s="2">
        <v>1.6E-2</v>
      </c>
      <c r="M321" s="2">
        <v>1.4999999999999999E-2</v>
      </c>
      <c r="N321" s="2">
        <v>1.4999999999999999E-2</v>
      </c>
      <c r="O321" s="2">
        <v>1.4999999999999999E-2</v>
      </c>
      <c r="P321" s="2">
        <v>0.02</v>
      </c>
      <c r="Q321" s="2">
        <v>2.1999999999999999E-2</v>
      </c>
      <c r="R321" s="2">
        <v>2.1999999999999999E-2</v>
      </c>
      <c r="S321" s="2">
        <v>2.4E-2</v>
      </c>
      <c r="T321" s="3"/>
      <c r="U321" s="3"/>
      <c r="V321" s="3"/>
      <c r="W321" s="3"/>
      <c r="X321" s="3"/>
      <c r="Y321" s="3"/>
      <c r="Z321" s="3"/>
      <c r="AA321" s="3"/>
      <c r="AB321" s="4"/>
      <c r="AC321" s="4"/>
      <c r="AD321" s="4"/>
      <c r="AE321" s="4"/>
      <c r="AF321" s="4"/>
      <c r="AG321" s="4"/>
      <c r="AH321" s="4"/>
      <c r="AI321" s="4"/>
    </row>
    <row r="322" spans="1:35" x14ac:dyDescent="0.25">
      <c r="A322" t="s">
        <v>4</v>
      </c>
      <c r="B322" t="s">
        <v>108</v>
      </c>
      <c r="C322" t="s">
        <v>95</v>
      </c>
      <c r="D322" s="1">
        <v>22815</v>
      </c>
      <c r="E322" s="1">
        <v>22285</v>
      </c>
      <c r="F322" s="1">
        <v>22215</v>
      </c>
      <c r="G322" s="1">
        <v>21390</v>
      </c>
      <c r="H322" s="1">
        <v>23880</v>
      </c>
      <c r="I322" s="1">
        <v>24090</v>
      </c>
      <c r="J322" s="1">
        <v>23235</v>
      </c>
      <c r="K322" s="1">
        <v>23570</v>
      </c>
      <c r="L322" s="2">
        <v>0.10100000000000001</v>
      </c>
      <c r="M322" s="2">
        <v>9.7000000000000003E-2</v>
      </c>
      <c r="N322" s="2">
        <v>9.6000000000000002E-2</v>
      </c>
      <c r="O322" s="2">
        <v>9.7000000000000003E-2</v>
      </c>
      <c r="P322" s="2">
        <v>0.11</v>
      </c>
      <c r="Q322" s="2">
        <v>0.115</v>
      </c>
      <c r="R322" s="2">
        <v>0.113</v>
      </c>
      <c r="S322" s="2">
        <v>0.115</v>
      </c>
      <c r="T322" s="3"/>
      <c r="U322" s="3"/>
      <c r="V322" s="3"/>
      <c r="W322" s="3"/>
      <c r="X322" s="3"/>
      <c r="Y322" s="3"/>
      <c r="Z322" s="3"/>
      <c r="AA322" s="3"/>
      <c r="AB322" s="4"/>
      <c r="AC322" s="4"/>
      <c r="AD322" s="4"/>
      <c r="AE322" s="4"/>
      <c r="AF322" s="4"/>
      <c r="AG322" s="4"/>
      <c r="AH322" s="4"/>
      <c r="AI322" s="4"/>
    </row>
    <row r="323" spans="1:35" x14ac:dyDescent="0.25">
      <c r="A323" t="s">
        <v>4</v>
      </c>
      <c r="B323" t="s">
        <v>108</v>
      </c>
      <c r="C323" t="s">
        <v>96</v>
      </c>
      <c r="D323" s="1">
        <v>65</v>
      </c>
      <c r="E323" s="1">
        <v>70</v>
      </c>
      <c r="F323" s="1">
        <v>75</v>
      </c>
      <c r="G323" s="1">
        <v>80</v>
      </c>
      <c r="H323" s="1">
        <v>110</v>
      </c>
      <c r="I323" s="1">
        <v>130</v>
      </c>
      <c r="J323" s="1">
        <v>140</v>
      </c>
      <c r="K323" s="1">
        <v>185</v>
      </c>
      <c r="L323" s="2">
        <v>4.2999999999999997E-2</v>
      </c>
      <c r="M323" s="2">
        <v>4.4999999999999998E-2</v>
      </c>
      <c r="N323" s="2">
        <v>4.7E-2</v>
      </c>
      <c r="O323" s="2">
        <v>4.8000000000000001E-2</v>
      </c>
      <c r="P323" s="2">
        <v>6.0999999999999999E-2</v>
      </c>
      <c r="Q323" s="2">
        <v>6.8000000000000005E-2</v>
      </c>
      <c r="R323" s="2">
        <v>6.8000000000000005E-2</v>
      </c>
      <c r="S323" s="2">
        <v>8.2000000000000003E-2</v>
      </c>
      <c r="T323" s="3"/>
      <c r="U323" s="3"/>
      <c r="V323" s="3"/>
      <c r="W323" s="3"/>
      <c r="X323" s="3"/>
      <c r="Y323" s="3"/>
      <c r="Z323" s="3"/>
      <c r="AA323" s="3"/>
      <c r="AB323" s="4"/>
      <c r="AC323" s="4"/>
      <c r="AD323" s="4"/>
      <c r="AE323" s="4"/>
      <c r="AF323" s="4"/>
      <c r="AG323" s="4"/>
      <c r="AH323" s="4"/>
      <c r="AI323" s="4"/>
    </row>
    <row r="324" spans="1:35" x14ac:dyDescent="0.25">
      <c r="A324" t="s">
        <v>4</v>
      </c>
      <c r="B324" t="s">
        <v>108</v>
      </c>
      <c r="C324" t="s">
        <v>97</v>
      </c>
      <c r="D324" s="1">
        <v>845</v>
      </c>
      <c r="E324" s="1">
        <v>875</v>
      </c>
      <c r="F324" s="1">
        <v>925</v>
      </c>
      <c r="G324" s="1">
        <v>1005</v>
      </c>
      <c r="H324" s="1">
        <v>1330</v>
      </c>
      <c r="I324" s="1">
        <v>1465</v>
      </c>
      <c r="J324" s="1">
        <v>1495</v>
      </c>
      <c r="K324" s="1">
        <v>1660</v>
      </c>
      <c r="L324" s="2">
        <v>0.156</v>
      </c>
      <c r="M324" s="2">
        <v>0.14699999999999999</v>
      </c>
      <c r="N324" s="2">
        <v>0.14299999999999999</v>
      </c>
      <c r="O324" s="2">
        <v>0.14799999999999999</v>
      </c>
      <c r="P324" s="2">
        <v>0.184</v>
      </c>
      <c r="Q324" s="2">
        <v>0.19600000000000001</v>
      </c>
      <c r="R324" s="2">
        <v>0.188</v>
      </c>
      <c r="S324" s="2">
        <v>0.193</v>
      </c>
      <c r="T324" s="3"/>
      <c r="U324" s="3"/>
      <c r="V324" s="3"/>
      <c r="W324" s="3"/>
      <c r="X324" s="3"/>
      <c r="Y324" s="3"/>
      <c r="Z324" s="3"/>
      <c r="AA324" s="3"/>
      <c r="AB324" s="4"/>
      <c r="AC324" s="4"/>
      <c r="AD324" s="4"/>
      <c r="AE324" s="4"/>
      <c r="AF324" s="4"/>
      <c r="AG324" s="4"/>
      <c r="AH324" s="4"/>
      <c r="AI324" s="4"/>
    </row>
    <row r="325" spans="1:35" x14ac:dyDescent="0.25">
      <c r="A325" t="s">
        <v>4</v>
      </c>
      <c r="B325" t="s">
        <v>108</v>
      </c>
      <c r="C325" t="s">
        <v>98</v>
      </c>
      <c r="D325" s="1">
        <v>50</v>
      </c>
      <c r="E325" s="1">
        <v>55</v>
      </c>
      <c r="F325" s="1">
        <v>55</v>
      </c>
      <c r="G325" s="1">
        <v>55</v>
      </c>
      <c r="H325" s="1">
        <v>70</v>
      </c>
      <c r="I325" s="1">
        <v>95</v>
      </c>
      <c r="J325" s="1">
        <v>100</v>
      </c>
      <c r="K325" s="1">
        <v>120</v>
      </c>
      <c r="L325" s="2">
        <v>3.5000000000000003E-2</v>
      </c>
      <c r="M325" s="2">
        <v>3.5999999999999997E-2</v>
      </c>
      <c r="N325" s="2">
        <v>3.6999999999999998E-2</v>
      </c>
      <c r="O325" s="2">
        <v>3.4000000000000002E-2</v>
      </c>
      <c r="P325" s="2">
        <v>3.7999999999999999E-2</v>
      </c>
      <c r="Q325" s="2">
        <v>5.0999999999999997E-2</v>
      </c>
      <c r="R325" s="2">
        <v>4.8000000000000001E-2</v>
      </c>
      <c r="S325" s="2">
        <v>5.1999999999999998E-2</v>
      </c>
      <c r="T325" s="3"/>
      <c r="U325" s="3"/>
      <c r="V325" s="3"/>
      <c r="W325" s="3"/>
      <c r="X325" s="3"/>
      <c r="Y325" s="3"/>
      <c r="Z325" s="3"/>
      <c r="AA325" s="3"/>
      <c r="AB325" s="4"/>
      <c r="AC325" s="4"/>
      <c r="AD325" s="4"/>
      <c r="AE325" s="4"/>
      <c r="AF325" s="4"/>
      <c r="AG325" s="4"/>
      <c r="AH325" s="4"/>
      <c r="AI325" s="4"/>
    </row>
    <row r="326" spans="1:35" x14ac:dyDescent="0.25">
      <c r="A326" t="s">
        <v>4</v>
      </c>
      <c r="B326" t="s">
        <v>108</v>
      </c>
      <c r="C326" t="s">
        <v>99</v>
      </c>
      <c r="D326" s="1">
        <v>660</v>
      </c>
      <c r="E326" s="1">
        <v>705</v>
      </c>
      <c r="F326" s="1">
        <v>755</v>
      </c>
      <c r="G326" s="1">
        <v>860</v>
      </c>
      <c r="H326" s="1">
        <v>1085</v>
      </c>
      <c r="I326" s="1">
        <v>1190</v>
      </c>
      <c r="J326" s="1">
        <v>1220</v>
      </c>
      <c r="K326" s="1">
        <v>1290</v>
      </c>
      <c r="L326" s="2">
        <v>0.127</v>
      </c>
      <c r="M326" s="2">
        <v>0.121</v>
      </c>
      <c r="N326" s="2">
        <v>0.114</v>
      </c>
      <c r="O326" s="2">
        <v>0.126</v>
      </c>
      <c r="P326" s="2">
        <v>0.14899999999999999</v>
      </c>
      <c r="Q326" s="2">
        <v>0.157</v>
      </c>
      <c r="R326" s="2">
        <v>0.152</v>
      </c>
      <c r="S326" s="2">
        <v>0.152</v>
      </c>
      <c r="T326" s="3"/>
      <c r="U326" s="3"/>
      <c r="V326" s="3"/>
      <c r="W326" s="3"/>
      <c r="X326" s="3"/>
      <c r="Y326" s="3"/>
      <c r="Z326" s="3"/>
      <c r="AA326" s="3"/>
      <c r="AB326" s="4"/>
      <c r="AC326" s="4"/>
      <c r="AD326" s="4"/>
      <c r="AE326" s="4"/>
      <c r="AF326" s="4"/>
      <c r="AG326" s="4"/>
      <c r="AH326" s="4"/>
      <c r="AI326" s="4"/>
    </row>
    <row r="327" spans="1:35" x14ac:dyDescent="0.25">
      <c r="A327" t="s">
        <v>4</v>
      </c>
      <c r="B327" t="s">
        <v>108</v>
      </c>
      <c r="C327" t="s">
        <v>100</v>
      </c>
      <c r="D327" s="1">
        <v>555</v>
      </c>
      <c r="E327" s="1">
        <v>480</v>
      </c>
      <c r="F327" s="1">
        <v>485</v>
      </c>
      <c r="G327" s="1">
        <v>450</v>
      </c>
      <c r="H327" s="1">
        <v>565</v>
      </c>
      <c r="I327" s="1">
        <v>515</v>
      </c>
      <c r="J327" s="1">
        <v>595</v>
      </c>
      <c r="K327" s="1">
        <v>535</v>
      </c>
      <c r="L327" s="2">
        <v>0.108</v>
      </c>
      <c r="M327" s="2">
        <v>9.5000000000000001E-2</v>
      </c>
      <c r="N327" s="2">
        <v>0.1</v>
      </c>
      <c r="O327" s="2">
        <v>0.09</v>
      </c>
      <c r="P327" s="2">
        <v>0.112</v>
      </c>
      <c r="Q327" s="2">
        <v>0.10199999999999999</v>
      </c>
      <c r="R327" s="2">
        <v>0.11799999999999999</v>
      </c>
      <c r="S327" s="2">
        <v>0.104</v>
      </c>
      <c r="T327" s="3"/>
      <c r="U327" s="3"/>
      <c r="V327" s="3"/>
      <c r="W327" s="3"/>
      <c r="X327" s="3"/>
      <c r="Y327" s="3"/>
      <c r="Z327" s="3"/>
      <c r="AA327" s="3"/>
      <c r="AB327" s="4"/>
      <c r="AC327" s="4"/>
      <c r="AD327" s="4"/>
      <c r="AE327" s="4"/>
      <c r="AF327" s="4"/>
      <c r="AG327" s="4"/>
      <c r="AH327" s="4"/>
      <c r="AI327" s="4"/>
    </row>
    <row r="328" spans="1:35" x14ac:dyDescent="0.25">
      <c r="A328" t="s">
        <v>4</v>
      </c>
      <c r="B328" t="s">
        <v>108</v>
      </c>
      <c r="C328" t="s">
        <v>101</v>
      </c>
      <c r="D328" s="1">
        <v>2780</v>
      </c>
      <c r="E328" s="1">
        <v>2755</v>
      </c>
      <c r="F328" s="1">
        <v>2760</v>
      </c>
      <c r="G328" s="1">
        <v>2825</v>
      </c>
      <c r="H328" s="1">
        <v>3275</v>
      </c>
      <c r="I328" s="1">
        <v>3370</v>
      </c>
      <c r="J328" s="1">
        <v>3475</v>
      </c>
      <c r="K328" s="1">
        <v>3625</v>
      </c>
      <c r="L328" s="2">
        <v>0.214</v>
      </c>
      <c r="M328" s="2">
        <v>0.20100000000000001</v>
      </c>
      <c r="N328" s="2">
        <v>0.189</v>
      </c>
      <c r="O328" s="2">
        <v>0.186</v>
      </c>
      <c r="P328" s="2">
        <v>0.21299999999999999</v>
      </c>
      <c r="Q328" s="2">
        <v>0.21299999999999999</v>
      </c>
      <c r="R328" s="2">
        <v>0.21</v>
      </c>
      <c r="S328" s="2">
        <v>0.20499999999999999</v>
      </c>
      <c r="T328" s="3"/>
      <c r="U328" s="3"/>
      <c r="V328" s="3"/>
      <c r="W328" s="3"/>
      <c r="X328" s="3"/>
      <c r="Y328" s="3"/>
      <c r="Z328" s="3"/>
      <c r="AA328" s="3"/>
      <c r="AB328" s="4"/>
      <c r="AC328" s="4"/>
      <c r="AD328" s="4"/>
      <c r="AE328" s="4"/>
      <c r="AF328" s="4"/>
      <c r="AG328" s="4"/>
      <c r="AH328" s="4"/>
      <c r="AI328" s="4"/>
    </row>
    <row r="329" spans="1:35" x14ac:dyDescent="0.25">
      <c r="A329" t="s">
        <v>4</v>
      </c>
      <c r="B329" t="s">
        <v>108</v>
      </c>
      <c r="C329" t="s">
        <v>102</v>
      </c>
      <c r="D329" s="1">
        <v>435</v>
      </c>
      <c r="E329" s="1">
        <v>400</v>
      </c>
      <c r="F329" s="1">
        <v>385</v>
      </c>
      <c r="G329" s="1">
        <v>380</v>
      </c>
      <c r="H329" s="1">
        <v>490</v>
      </c>
      <c r="I329" s="1">
        <v>490</v>
      </c>
      <c r="J329" s="1">
        <v>465</v>
      </c>
      <c r="K329" s="1">
        <v>495</v>
      </c>
      <c r="L329" s="2">
        <v>7.8E-2</v>
      </c>
      <c r="M329" s="2">
        <v>7.4999999999999997E-2</v>
      </c>
      <c r="N329" s="2">
        <v>7.3999999999999996E-2</v>
      </c>
      <c r="O329" s="2">
        <v>7.2999999999999995E-2</v>
      </c>
      <c r="P329" s="2">
        <v>0.09</v>
      </c>
      <c r="Q329" s="2">
        <v>9.0999999999999998E-2</v>
      </c>
      <c r="R329" s="2">
        <v>9.0999999999999998E-2</v>
      </c>
      <c r="S329" s="2">
        <v>9.2999999999999999E-2</v>
      </c>
      <c r="T329" s="3"/>
      <c r="U329" s="3"/>
      <c r="V329" s="3"/>
      <c r="W329" s="3"/>
      <c r="X329" s="3"/>
      <c r="Y329" s="3"/>
      <c r="Z329" s="3"/>
      <c r="AA329" s="3"/>
      <c r="AB329" s="4"/>
      <c r="AC329" s="4"/>
      <c r="AD329" s="4"/>
      <c r="AE329" s="4"/>
      <c r="AF329" s="4"/>
      <c r="AG329" s="4"/>
      <c r="AH329" s="4"/>
      <c r="AI329" s="4"/>
    </row>
    <row r="330" spans="1:35" x14ac:dyDescent="0.25">
      <c r="A330" t="s">
        <v>4</v>
      </c>
      <c r="B330" t="s">
        <v>108</v>
      </c>
      <c r="C330" t="s">
        <v>103</v>
      </c>
      <c r="D330" s="1">
        <v>2605</v>
      </c>
      <c r="E330" s="1">
        <v>2465</v>
      </c>
      <c r="F330" s="1">
        <v>2680</v>
      </c>
      <c r="G330" s="1">
        <v>2620</v>
      </c>
      <c r="H330" s="1">
        <v>3250</v>
      </c>
      <c r="I330" s="1">
        <v>3235</v>
      </c>
      <c r="J330" s="1">
        <v>3365</v>
      </c>
      <c r="K330" s="1">
        <v>3435</v>
      </c>
      <c r="L330" s="2">
        <v>0.186</v>
      </c>
      <c r="M330" s="2">
        <v>0.17</v>
      </c>
      <c r="N330" s="2">
        <v>0.17</v>
      </c>
      <c r="O330" s="2">
        <v>0.16200000000000001</v>
      </c>
      <c r="P330" s="2">
        <v>0.19500000000000001</v>
      </c>
      <c r="Q330" s="2">
        <v>0.188</v>
      </c>
      <c r="R330" s="2">
        <v>0.186</v>
      </c>
      <c r="S330" s="2">
        <v>0.184</v>
      </c>
      <c r="T330" s="3"/>
      <c r="U330" s="3"/>
      <c r="V330" s="3"/>
      <c r="W330" s="3"/>
      <c r="X330" s="3"/>
      <c r="Y330" s="3"/>
      <c r="Z330" s="3"/>
      <c r="AA330" s="3"/>
      <c r="AB330" s="4"/>
      <c r="AC330" s="4"/>
      <c r="AD330" s="4"/>
      <c r="AE330" s="4"/>
      <c r="AF330" s="4"/>
      <c r="AG330" s="4"/>
      <c r="AH330" s="4"/>
      <c r="AI330" s="4"/>
    </row>
    <row r="331" spans="1:35" x14ac:dyDescent="0.25">
      <c r="A331" t="s">
        <v>4</v>
      </c>
      <c r="B331" t="s">
        <v>108</v>
      </c>
      <c r="C331" t="s">
        <v>104</v>
      </c>
      <c r="D331" s="1">
        <v>220</v>
      </c>
      <c r="E331" s="1">
        <v>230</v>
      </c>
      <c r="F331" s="1">
        <v>210</v>
      </c>
      <c r="G331" s="1">
        <v>190</v>
      </c>
      <c r="H331" s="1">
        <v>285</v>
      </c>
      <c r="I331" s="1">
        <v>380</v>
      </c>
      <c r="J331" s="1">
        <v>380</v>
      </c>
      <c r="K331" s="1">
        <v>445</v>
      </c>
      <c r="L331" s="2">
        <v>6.6000000000000003E-2</v>
      </c>
      <c r="M331" s="2">
        <v>6.9000000000000006E-2</v>
      </c>
      <c r="N331" s="2">
        <v>6.2E-2</v>
      </c>
      <c r="O331" s="2">
        <v>5.3999999999999999E-2</v>
      </c>
      <c r="P331" s="2">
        <v>7.6999999999999999E-2</v>
      </c>
      <c r="Q331" s="2">
        <v>9.5000000000000001E-2</v>
      </c>
      <c r="R331" s="2">
        <v>9.2999999999999999E-2</v>
      </c>
      <c r="S331" s="2">
        <v>0.105</v>
      </c>
      <c r="T331" s="3"/>
      <c r="U331" s="3"/>
      <c r="V331" s="3"/>
      <c r="W331" s="3"/>
      <c r="X331" s="3"/>
      <c r="Y331" s="3"/>
      <c r="Z331" s="3"/>
      <c r="AA331" s="3"/>
      <c r="AB331" s="4"/>
      <c r="AC331" s="4"/>
      <c r="AD331" s="4"/>
      <c r="AE331" s="4"/>
      <c r="AF331" s="4"/>
      <c r="AG331" s="4"/>
      <c r="AH331" s="4"/>
      <c r="AI331" s="4"/>
    </row>
    <row r="332" spans="1:35" x14ac:dyDescent="0.25">
      <c r="A332" t="s">
        <v>4</v>
      </c>
      <c r="B332" t="s">
        <v>108</v>
      </c>
      <c r="C332" t="s">
        <v>105</v>
      </c>
      <c r="D332" s="1">
        <v>865</v>
      </c>
      <c r="E332" s="1">
        <v>870</v>
      </c>
      <c r="F332" s="1">
        <v>870</v>
      </c>
      <c r="G332" s="1">
        <v>955</v>
      </c>
      <c r="H332" s="1">
        <v>1300</v>
      </c>
      <c r="I332" s="1">
        <v>1440</v>
      </c>
      <c r="J332" s="1">
        <v>1365</v>
      </c>
      <c r="K332" s="1">
        <v>1530</v>
      </c>
      <c r="L332" s="2">
        <v>0.113</v>
      </c>
      <c r="M332" s="2">
        <v>0.109</v>
      </c>
      <c r="N332" s="2">
        <v>0.105</v>
      </c>
      <c r="O332" s="2">
        <v>0.112</v>
      </c>
      <c r="P332" s="2">
        <v>0.151</v>
      </c>
      <c r="Q332" s="2">
        <v>0.16</v>
      </c>
      <c r="R332" s="2">
        <v>0.152</v>
      </c>
      <c r="S332" s="2">
        <v>0.159</v>
      </c>
      <c r="T332" s="3"/>
      <c r="U332" s="3"/>
      <c r="V332" s="3"/>
      <c r="W332" s="3"/>
      <c r="X332" s="3"/>
      <c r="Y332" s="3"/>
      <c r="Z332" s="3"/>
      <c r="AA332" s="3"/>
      <c r="AB332" s="4"/>
      <c r="AC332" s="4"/>
      <c r="AD332" s="4"/>
      <c r="AE332" s="4"/>
      <c r="AF332" s="4"/>
      <c r="AG332" s="4"/>
      <c r="AH332" s="4"/>
      <c r="AI332" s="4"/>
    </row>
    <row r="333" spans="1:35" x14ac:dyDescent="0.25">
      <c r="A333" t="s">
        <v>4</v>
      </c>
      <c r="B333" t="s">
        <v>108</v>
      </c>
      <c r="C333" t="s">
        <v>106</v>
      </c>
      <c r="D333" s="1">
        <v>145</v>
      </c>
      <c r="E333" s="1">
        <v>150</v>
      </c>
      <c r="F333" s="1">
        <v>120</v>
      </c>
      <c r="G333" s="1">
        <v>150</v>
      </c>
      <c r="H333" s="1">
        <v>230</v>
      </c>
      <c r="I333" s="1">
        <v>255</v>
      </c>
      <c r="J333" s="1">
        <v>275</v>
      </c>
      <c r="K333" s="1">
        <v>250</v>
      </c>
      <c r="L333" s="2">
        <v>4.2000000000000003E-2</v>
      </c>
      <c r="M333" s="2">
        <v>4.7E-2</v>
      </c>
      <c r="N333" s="2">
        <v>3.7999999999999999E-2</v>
      </c>
      <c r="O333" s="2">
        <v>4.4999999999999998E-2</v>
      </c>
      <c r="P333" s="2">
        <v>6.2E-2</v>
      </c>
      <c r="Q333" s="2">
        <v>6.5000000000000002E-2</v>
      </c>
      <c r="R333" s="2">
        <v>7.0000000000000007E-2</v>
      </c>
      <c r="S333" s="2">
        <v>5.8999999999999997E-2</v>
      </c>
      <c r="T333" s="3"/>
      <c r="U333" s="3"/>
      <c r="V333" s="3"/>
      <c r="W333" s="3"/>
      <c r="X333" s="3"/>
      <c r="Y333" s="3"/>
      <c r="Z333" s="3"/>
      <c r="AA333" s="3"/>
      <c r="AB333" s="4"/>
      <c r="AC333" s="4"/>
      <c r="AD333" s="4"/>
      <c r="AE333" s="4"/>
      <c r="AF333" s="4"/>
      <c r="AG333" s="4"/>
      <c r="AH333" s="4"/>
      <c r="AI333" s="4"/>
    </row>
    <row r="334" spans="1:35" x14ac:dyDescent="0.25">
      <c r="A334" t="s">
        <v>4</v>
      </c>
      <c r="B334" t="s">
        <v>108</v>
      </c>
      <c r="C334" t="s">
        <v>107</v>
      </c>
      <c r="D334" s="1">
        <v>520</v>
      </c>
      <c r="E334" s="1">
        <v>540</v>
      </c>
      <c r="F334" s="1">
        <v>540</v>
      </c>
      <c r="G334" s="1">
        <v>585</v>
      </c>
      <c r="H334" s="1">
        <v>800</v>
      </c>
      <c r="I334" s="1">
        <v>970</v>
      </c>
      <c r="J334" s="1">
        <v>965</v>
      </c>
      <c r="K334" s="1">
        <v>1085</v>
      </c>
      <c r="L334" s="2">
        <v>6.9000000000000006E-2</v>
      </c>
      <c r="M334" s="2">
        <v>6.8000000000000005E-2</v>
      </c>
      <c r="N334" s="2">
        <v>6.8000000000000005E-2</v>
      </c>
      <c r="O334" s="2">
        <v>7.0999999999999994E-2</v>
      </c>
      <c r="P334" s="2">
        <v>9.7000000000000003E-2</v>
      </c>
      <c r="Q334" s="2">
        <v>0.111</v>
      </c>
      <c r="R334" s="2">
        <v>0.105</v>
      </c>
      <c r="S334" s="2">
        <v>0.115</v>
      </c>
      <c r="T334" s="3"/>
      <c r="U334" s="3"/>
      <c r="V334" s="3"/>
      <c r="W334" s="3"/>
      <c r="X334" s="3"/>
      <c r="Y334" s="3"/>
      <c r="Z334" s="3"/>
      <c r="AA334" s="3"/>
      <c r="AB334" s="4"/>
      <c r="AC334" s="4"/>
      <c r="AD334" s="4"/>
      <c r="AE334" s="4"/>
      <c r="AF334" s="4"/>
      <c r="AG334" s="4"/>
      <c r="AH334" s="4"/>
      <c r="AI334" s="4"/>
    </row>
    <row r="335" spans="1:35" x14ac:dyDescent="0.25">
      <c r="A335" t="s">
        <v>4</v>
      </c>
      <c r="B335" t="s">
        <v>108</v>
      </c>
      <c r="C335" t="s">
        <v>69</v>
      </c>
      <c r="D335" s="1">
        <v>50</v>
      </c>
      <c r="E335" s="1">
        <v>25</v>
      </c>
      <c r="F335" s="1">
        <v>25</v>
      </c>
      <c r="G335" s="1">
        <v>30</v>
      </c>
      <c r="H335" s="1">
        <v>30</v>
      </c>
      <c r="I335" s="1">
        <v>25</v>
      </c>
      <c r="J335" s="1">
        <v>30</v>
      </c>
      <c r="K335" s="1">
        <v>30</v>
      </c>
      <c r="L335" s="2">
        <v>0.35799999999999998</v>
      </c>
      <c r="M335" s="2">
        <v>0.23100000000000001</v>
      </c>
      <c r="N335" s="2">
        <v>0.185</v>
      </c>
      <c r="O335" s="2">
        <v>0.28199999999999997</v>
      </c>
      <c r="P335" s="2">
        <v>0.30499999999999999</v>
      </c>
      <c r="Q335" s="2">
        <v>0.29299999999999998</v>
      </c>
      <c r="R335" s="2">
        <v>0.33700000000000002</v>
      </c>
      <c r="S335" s="2">
        <v>0.36499999999999999</v>
      </c>
      <c r="T335" s="3"/>
      <c r="U335" s="3"/>
      <c r="V335" s="3"/>
      <c r="W335" s="3"/>
      <c r="X335" s="3"/>
      <c r="Y335" s="3"/>
      <c r="Z335" s="3"/>
      <c r="AA335" s="3"/>
      <c r="AB335" s="4"/>
      <c r="AC335" s="4"/>
      <c r="AD335" s="4"/>
      <c r="AE335" s="4"/>
      <c r="AF335" s="4"/>
      <c r="AG335" s="4"/>
      <c r="AH335" s="4"/>
      <c r="AI335" s="4"/>
    </row>
    <row r="336" spans="1:35" x14ac:dyDescent="0.25">
      <c r="A336" t="s">
        <v>4</v>
      </c>
      <c r="B336" t="s">
        <v>108</v>
      </c>
      <c r="C336" t="s">
        <v>70</v>
      </c>
      <c r="D336" s="1">
        <v>375</v>
      </c>
      <c r="E336" s="1">
        <v>395</v>
      </c>
      <c r="F336" s="1">
        <v>375</v>
      </c>
      <c r="G336" s="1">
        <v>380</v>
      </c>
      <c r="H336" s="1">
        <v>430</v>
      </c>
      <c r="I336" s="1">
        <v>465</v>
      </c>
      <c r="J336" s="1">
        <v>475</v>
      </c>
      <c r="K336" s="1">
        <v>450</v>
      </c>
      <c r="L336" s="2">
        <v>0.39400000000000002</v>
      </c>
      <c r="M336" s="2">
        <v>0.40500000000000003</v>
      </c>
      <c r="N336" s="2">
        <v>0.376</v>
      </c>
      <c r="O336" s="2">
        <v>0.38100000000000001</v>
      </c>
      <c r="P336" s="2">
        <v>0.42899999999999999</v>
      </c>
      <c r="Q336" s="2">
        <v>0.437</v>
      </c>
      <c r="R336" s="2">
        <v>0.434</v>
      </c>
      <c r="S336" s="2">
        <v>0.43099999999999999</v>
      </c>
      <c r="T336" s="3"/>
      <c r="U336" s="3"/>
      <c r="V336" s="3"/>
      <c r="W336" s="3"/>
      <c r="X336" s="3"/>
      <c r="Y336" s="3"/>
      <c r="Z336" s="3"/>
      <c r="AA336" s="3"/>
      <c r="AB336" s="4"/>
      <c r="AC336" s="4"/>
      <c r="AD336" s="4"/>
      <c r="AE336" s="4"/>
      <c r="AF336" s="4"/>
      <c r="AG336" s="4"/>
      <c r="AH336" s="4"/>
      <c r="AI336" s="4"/>
    </row>
    <row r="337" spans="1:35" x14ac:dyDescent="0.25">
      <c r="A337" t="s">
        <v>4</v>
      </c>
      <c r="B337" t="s">
        <v>108</v>
      </c>
      <c r="C337" t="s">
        <v>71</v>
      </c>
      <c r="D337" s="1">
        <v>25</v>
      </c>
      <c r="E337" s="1">
        <v>20</v>
      </c>
      <c r="F337" s="1">
        <v>30</v>
      </c>
      <c r="G337" s="1">
        <v>30</v>
      </c>
      <c r="H337" s="1">
        <v>25</v>
      </c>
      <c r="I337" s="1">
        <v>20</v>
      </c>
      <c r="J337" s="1">
        <v>20</v>
      </c>
      <c r="K337" s="1">
        <v>25</v>
      </c>
      <c r="L337" s="2">
        <v>0.21299999999999999</v>
      </c>
      <c r="M337" s="2">
        <v>0.182</v>
      </c>
      <c r="N337" s="2">
        <v>0.23</v>
      </c>
      <c r="O337" s="2">
        <v>0.26400000000000001</v>
      </c>
      <c r="P337" s="2">
        <v>0.23599999999999999</v>
      </c>
      <c r="Q337" s="2">
        <v>0.253</v>
      </c>
      <c r="R337" s="2">
        <v>0.22600000000000001</v>
      </c>
      <c r="S337" s="2">
        <v>0.314</v>
      </c>
      <c r="T337" s="3"/>
      <c r="U337" s="3"/>
      <c r="V337" s="3"/>
      <c r="W337" s="3"/>
      <c r="X337" s="3"/>
      <c r="Y337" s="3"/>
      <c r="Z337" s="3"/>
      <c r="AA337" s="3"/>
      <c r="AB337" s="4"/>
      <c r="AC337" s="4"/>
      <c r="AD337" s="4"/>
      <c r="AE337" s="4"/>
      <c r="AF337" s="4"/>
      <c r="AG337" s="4"/>
      <c r="AH337" s="4"/>
      <c r="AI337" s="4"/>
    </row>
    <row r="338" spans="1:35" x14ac:dyDescent="0.25">
      <c r="A338" t="s">
        <v>4</v>
      </c>
      <c r="B338" t="s">
        <v>108</v>
      </c>
      <c r="C338" t="s">
        <v>72</v>
      </c>
      <c r="D338" s="1">
        <v>365</v>
      </c>
      <c r="E338" s="1">
        <v>350</v>
      </c>
      <c r="F338" s="1">
        <v>350</v>
      </c>
      <c r="G338" s="1">
        <v>385</v>
      </c>
      <c r="H338" s="1">
        <v>400</v>
      </c>
      <c r="I338" s="1">
        <v>430</v>
      </c>
      <c r="J338" s="1">
        <v>415</v>
      </c>
      <c r="K338" s="1">
        <v>440</v>
      </c>
      <c r="L338" s="2">
        <v>0.36599999999999999</v>
      </c>
      <c r="M338" s="2">
        <v>0.36099999999999999</v>
      </c>
      <c r="N338" s="2">
        <v>0.34399999999999997</v>
      </c>
      <c r="O338" s="2">
        <v>0.35599999999999998</v>
      </c>
      <c r="P338" s="2">
        <v>0.39100000000000001</v>
      </c>
      <c r="Q338" s="2">
        <v>0.39700000000000002</v>
      </c>
      <c r="R338" s="2">
        <v>0.39700000000000002</v>
      </c>
      <c r="S338" s="2">
        <v>0.40600000000000003</v>
      </c>
      <c r="T338" s="3"/>
      <c r="U338" s="3"/>
      <c r="V338" s="3"/>
      <c r="W338" s="3"/>
      <c r="X338" s="3"/>
      <c r="Y338" s="3"/>
      <c r="Z338" s="3"/>
      <c r="AA338" s="3"/>
      <c r="AB338" s="4"/>
      <c r="AC338" s="4"/>
      <c r="AD338" s="4"/>
      <c r="AE338" s="4"/>
      <c r="AF338" s="4"/>
      <c r="AG338" s="4"/>
      <c r="AH338" s="4"/>
      <c r="AI338" s="4"/>
    </row>
    <row r="339" spans="1:35" x14ac:dyDescent="0.25">
      <c r="A339" t="s">
        <v>4</v>
      </c>
      <c r="B339" t="s">
        <v>108</v>
      </c>
      <c r="C339" t="s">
        <v>73</v>
      </c>
      <c r="D339" s="1">
        <v>85</v>
      </c>
      <c r="E339" s="1">
        <v>100</v>
      </c>
      <c r="F339" s="1">
        <v>90</v>
      </c>
      <c r="G339" s="1">
        <v>90</v>
      </c>
      <c r="H339" s="1">
        <v>120</v>
      </c>
      <c r="I339" s="1">
        <v>135</v>
      </c>
      <c r="J339" s="1">
        <v>140</v>
      </c>
      <c r="K339" s="1">
        <v>155</v>
      </c>
      <c r="L339" s="2">
        <v>0.107</v>
      </c>
      <c r="M339" s="2">
        <v>0.124</v>
      </c>
      <c r="N339" s="2">
        <v>9.8000000000000004E-2</v>
      </c>
      <c r="O339" s="2">
        <v>9.1999999999999998E-2</v>
      </c>
      <c r="P339" s="2">
        <v>0.11600000000000001</v>
      </c>
      <c r="Q339" s="2">
        <v>0.129</v>
      </c>
      <c r="R339" s="2">
        <v>0.14000000000000001</v>
      </c>
      <c r="S339" s="2">
        <v>0.13800000000000001</v>
      </c>
      <c r="T339" s="3"/>
      <c r="U339" s="3"/>
      <c r="V339" s="3"/>
      <c r="W339" s="3"/>
      <c r="X339" s="3"/>
      <c r="Y339" s="3"/>
      <c r="Z339" s="3"/>
      <c r="AA339" s="3"/>
      <c r="AB339" s="4"/>
      <c r="AC339" s="4"/>
      <c r="AD339" s="4"/>
      <c r="AE339" s="4"/>
      <c r="AF339" s="4"/>
      <c r="AG339" s="4"/>
      <c r="AH339" s="4"/>
      <c r="AI339" s="4"/>
    </row>
    <row r="340" spans="1:35" x14ac:dyDescent="0.25">
      <c r="A340" t="s">
        <v>4</v>
      </c>
      <c r="B340" t="s">
        <v>108</v>
      </c>
      <c r="C340" t="s">
        <v>74</v>
      </c>
      <c r="D340" s="1">
        <v>310</v>
      </c>
      <c r="E340" s="1">
        <v>305</v>
      </c>
      <c r="F340" s="1">
        <v>305</v>
      </c>
      <c r="G340" s="1">
        <v>285</v>
      </c>
      <c r="H340" s="1">
        <v>375</v>
      </c>
      <c r="I340" s="1">
        <v>410</v>
      </c>
      <c r="J340" s="1">
        <v>475</v>
      </c>
      <c r="K340" s="1">
        <v>480</v>
      </c>
      <c r="L340" s="2">
        <v>0.19500000000000001</v>
      </c>
      <c r="M340" s="2">
        <v>0.182</v>
      </c>
      <c r="N340" s="2">
        <v>0.17199999999999999</v>
      </c>
      <c r="O340" s="2">
        <v>0.14899999999999999</v>
      </c>
      <c r="P340" s="2">
        <v>0.17799999999999999</v>
      </c>
      <c r="Q340" s="2">
        <v>0.19500000000000001</v>
      </c>
      <c r="R340" s="2">
        <v>0.19900000000000001</v>
      </c>
      <c r="S340" s="2">
        <v>0.20499999999999999</v>
      </c>
      <c r="T340" s="3"/>
      <c r="U340" s="3"/>
      <c r="V340" s="3"/>
      <c r="W340" s="3"/>
      <c r="X340" s="3"/>
      <c r="Y340" s="3"/>
      <c r="Z340" s="3"/>
      <c r="AA340" s="3"/>
      <c r="AB340" s="4"/>
      <c r="AC340" s="4"/>
      <c r="AD340" s="4"/>
      <c r="AE340" s="4"/>
      <c r="AF340" s="4"/>
      <c r="AG340" s="4"/>
      <c r="AH340" s="4"/>
      <c r="AI340" s="4"/>
    </row>
    <row r="341" spans="1:35" x14ac:dyDescent="0.25">
      <c r="A341" t="s">
        <v>4</v>
      </c>
      <c r="B341" t="s">
        <v>108</v>
      </c>
      <c r="C341" t="s">
        <v>75</v>
      </c>
      <c r="D341" s="1">
        <v>90</v>
      </c>
      <c r="E341" s="1">
        <v>85</v>
      </c>
      <c r="F341" s="1">
        <v>100</v>
      </c>
      <c r="G341" s="1">
        <v>115</v>
      </c>
      <c r="H341" s="1">
        <v>125</v>
      </c>
      <c r="I341" s="1">
        <v>130</v>
      </c>
      <c r="J341" s="1">
        <v>145</v>
      </c>
      <c r="K341" s="1">
        <v>145</v>
      </c>
      <c r="L341" s="2">
        <v>9.6000000000000002E-2</v>
      </c>
      <c r="M341" s="2">
        <v>8.7999999999999995E-2</v>
      </c>
      <c r="N341" s="2">
        <v>9.6000000000000002E-2</v>
      </c>
      <c r="O341" s="2">
        <v>0.109</v>
      </c>
      <c r="P341" s="2">
        <v>0.112</v>
      </c>
      <c r="Q341" s="2">
        <v>0.11799999999999999</v>
      </c>
      <c r="R341" s="2">
        <v>0.13400000000000001</v>
      </c>
      <c r="S341" s="2">
        <v>0.122</v>
      </c>
      <c r="T341" s="3"/>
      <c r="U341" s="3"/>
      <c r="V341" s="3"/>
      <c r="W341" s="3"/>
      <c r="X341" s="3"/>
      <c r="Y341" s="3"/>
      <c r="Z341" s="3"/>
      <c r="AA341" s="3"/>
      <c r="AB341" s="4"/>
      <c r="AC341" s="4"/>
      <c r="AD341" s="4"/>
      <c r="AE341" s="4"/>
      <c r="AF341" s="4"/>
      <c r="AG341" s="4"/>
      <c r="AH341" s="4"/>
      <c r="AI341" s="4"/>
    </row>
    <row r="342" spans="1:35" x14ac:dyDescent="0.25">
      <c r="A342" t="s">
        <v>4</v>
      </c>
      <c r="B342" t="s">
        <v>108</v>
      </c>
      <c r="C342" t="s">
        <v>76</v>
      </c>
      <c r="D342" s="1">
        <v>280</v>
      </c>
      <c r="E342" s="1">
        <v>285</v>
      </c>
      <c r="F342" s="1">
        <v>310</v>
      </c>
      <c r="G342" s="1">
        <v>300</v>
      </c>
      <c r="H342" s="1">
        <v>400</v>
      </c>
      <c r="I342" s="1">
        <v>455</v>
      </c>
      <c r="J342" s="1">
        <v>440</v>
      </c>
      <c r="K342" s="1">
        <v>470</v>
      </c>
      <c r="L342" s="2">
        <v>0.16300000000000001</v>
      </c>
      <c r="M342" s="2">
        <v>0.14699999999999999</v>
      </c>
      <c r="N342" s="2">
        <v>0.151</v>
      </c>
      <c r="O342" s="2">
        <v>0.13300000000000001</v>
      </c>
      <c r="P342" s="2">
        <v>0.16200000000000001</v>
      </c>
      <c r="Q342" s="2">
        <v>0.17399999999999999</v>
      </c>
      <c r="R342" s="2">
        <v>0.17100000000000001</v>
      </c>
      <c r="S342" s="2">
        <v>0.17499999999999999</v>
      </c>
      <c r="T342" s="3"/>
      <c r="U342" s="3"/>
      <c r="V342" s="3"/>
      <c r="W342" s="3"/>
      <c r="X342" s="3"/>
      <c r="Y342" s="3"/>
      <c r="Z342" s="3"/>
      <c r="AA342" s="3"/>
      <c r="AB342" s="4"/>
      <c r="AC342" s="4"/>
      <c r="AD342" s="4"/>
      <c r="AE342" s="4"/>
      <c r="AF342" s="4"/>
      <c r="AG342" s="4"/>
      <c r="AH342" s="4"/>
      <c r="AI342" s="4"/>
    </row>
    <row r="343" spans="1:35" x14ac:dyDescent="0.25">
      <c r="A343" t="s">
        <v>4</v>
      </c>
      <c r="B343" t="s">
        <v>108</v>
      </c>
      <c r="C343" t="s">
        <v>77</v>
      </c>
      <c r="D343" s="1">
        <v>20</v>
      </c>
      <c r="E343" s="1">
        <v>20</v>
      </c>
      <c r="F343" s="1">
        <v>15</v>
      </c>
      <c r="G343" s="1">
        <v>20</v>
      </c>
      <c r="H343" s="1">
        <v>20</v>
      </c>
      <c r="I343" s="1">
        <v>30</v>
      </c>
      <c r="J343" s="1">
        <v>25</v>
      </c>
      <c r="K343" s="1">
        <v>25</v>
      </c>
      <c r="L343" s="2">
        <v>2.1999999999999999E-2</v>
      </c>
      <c r="M343" s="2">
        <v>2.9000000000000001E-2</v>
      </c>
      <c r="N343" s="2">
        <v>2.9000000000000001E-2</v>
      </c>
      <c r="O343" s="2">
        <v>4.2999999999999997E-2</v>
      </c>
      <c r="P343" s="2">
        <v>4.3999999999999997E-2</v>
      </c>
      <c r="Q343" s="2">
        <v>7.0999999999999994E-2</v>
      </c>
      <c r="R343" s="2">
        <v>7.1999999999999995E-2</v>
      </c>
      <c r="S343" s="2">
        <v>6.2E-2</v>
      </c>
      <c r="T343" s="3"/>
      <c r="U343" s="3"/>
      <c r="V343" s="3"/>
      <c r="W343" s="3"/>
      <c r="X343" s="3"/>
      <c r="Y343" s="3"/>
      <c r="Z343" s="3"/>
      <c r="AA343" s="3"/>
      <c r="AB343" s="4"/>
      <c r="AC343" s="4"/>
      <c r="AD343" s="4"/>
      <c r="AE343" s="4"/>
      <c r="AF343" s="4"/>
      <c r="AG343" s="4"/>
      <c r="AH343" s="4"/>
      <c r="AI343" s="4"/>
    </row>
    <row r="344" spans="1:35" x14ac:dyDescent="0.25">
      <c r="A344" t="s">
        <v>4</v>
      </c>
      <c r="B344" t="s">
        <v>108</v>
      </c>
      <c r="C344" t="s">
        <v>78</v>
      </c>
      <c r="D344" s="1">
        <v>775</v>
      </c>
      <c r="E344" s="1">
        <v>560</v>
      </c>
      <c r="F344" s="1">
        <v>485</v>
      </c>
      <c r="G344" s="1">
        <v>475</v>
      </c>
      <c r="H344" s="1">
        <v>470</v>
      </c>
      <c r="I344" s="1">
        <v>395</v>
      </c>
      <c r="J344" s="1">
        <v>370</v>
      </c>
      <c r="K344" s="1">
        <v>430</v>
      </c>
      <c r="L344" s="2">
        <v>0.122</v>
      </c>
      <c r="M344" s="2">
        <v>0.11799999999999999</v>
      </c>
      <c r="N344" s="2">
        <v>0.13</v>
      </c>
      <c r="O344" s="2">
        <v>0.154</v>
      </c>
      <c r="P344" s="2">
        <v>0.155</v>
      </c>
      <c r="Q344" s="2">
        <v>0.16900000000000001</v>
      </c>
      <c r="R344" s="2">
        <v>0.16900000000000001</v>
      </c>
      <c r="S344" s="2">
        <v>0.20399999999999999</v>
      </c>
      <c r="T344" s="3"/>
      <c r="U344" s="3"/>
      <c r="V344" s="3"/>
      <c r="W344" s="3"/>
      <c r="X344" s="3"/>
      <c r="Y344" s="3"/>
      <c r="Z344" s="3"/>
      <c r="AA344" s="3"/>
      <c r="AB344" s="4"/>
      <c r="AC344" s="4"/>
      <c r="AD344" s="4"/>
      <c r="AE344" s="4"/>
      <c r="AF344" s="4"/>
      <c r="AG344" s="4"/>
      <c r="AH344" s="4"/>
      <c r="AI344" s="4"/>
    </row>
    <row r="345" spans="1:35" x14ac:dyDescent="0.25">
      <c r="A345" t="s">
        <v>4</v>
      </c>
      <c r="B345" t="s">
        <v>108</v>
      </c>
      <c r="C345" t="s">
        <v>79</v>
      </c>
      <c r="D345" s="1">
        <v>25</v>
      </c>
      <c r="E345" s="1">
        <v>25</v>
      </c>
      <c r="F345" s="1">
        <v>15</v>
      </c>
      <c r="G345" s="1">
        <v>15</v>
      </c>
      <c r="H345" s="1">
        <v>35</v>
      </c>
      <c r="I345" s="1">
        <v>25</v>
      </c>
      <c r="J345" s="1">
        <v>20</v>
      </c>
      <c r="K345" s="1">
        <v>10</v>
      </c>
      <c r="L345" s="2">
        <v>2.9000000000000001E-2</v>
      </c>
      <c r="M345" s="2">
        <v>3.1E-2</v>
      </c>
      <c r="N345" s="2">
        <v>2.1000000000000001E-2</v>
      </c>
      <c r="O345" s="2">
        <v>2.9000000000000001E-2</v>
      </c>
      <c r="P345" s="2">
        <v>6.6000000000000003E-2</v>
      </c>
      <c r="Q345" s="2">
        <v>5.1999999999999998E-2</v>
      </c>
      <c r="R345" s="2">
        <v>4.2999999999999997E-2</v>
      </c>
      <c r="S345" s="2">
        <v>2.5000000000000001E-2</v>
      </c>
      <c r="T345" s="3"/>
      <c r="U345" s="3"/>
      <c r="V345" s="3"/>
      <c r="W345" s="3"/>
      <c r="X345" s="3"/>
      <c r="Y345" s="3"/>
      <c r="Z345" s="3"/>
      <c r="AA345" s="3"/>
      <c r="AB345" s="4"/>
      <c r="AC345" s="4"/>
      <c r="AD345" s="4"/>
      <c r="AE345" s="4"/>
      <c r="AF345" s="4"/>
      <c r="AG345" s="4"/>
      <c r="AH345" s="4"/>
      <c r="AI345" s="4"/>
    </row>
    <row r="346" spans="1:35" x14ac:dyDescent="0.25">
      <c r="A346" t="s">
        <v>4</v>
      </c>
      <c r="B346" t="s">
        <v>108</v>
      </c>
      <c r="C346" t="s">
        <v>80</v>
      </c>
      <c r="D346" s="1">
        <v>680</v>
      </c>
      <c r="E346" s="1">
        <v>510</v>
      </c>
      <c r="F346" s="1">
        <v>420</v>
      </c>
      <c r="G346" s="1">
        <v>435</v>
      </c>
      <c r="H346" s="1">
        <v>390</v>
      </c>
      <c r="I346" s="1">
        <v>365</v>
      </c>
      <c r="J346" s="1">
        <v>385</v>
      </c>
      <c r="K346" s="1">
        <v>450</v>
      </c>
      <c r="L346" s="2">
        <v>9.7000000000000003E-2</v>
      </c>
      <c r="M346" s="2">
        <v>9.4E-2</v>
      </c>
      <c r="N346" s="2">
        <v>0.109</v>
      </c>
      <c r="O346" s="2">
        <v>0.124</v>
      </c>
      <c r="P346" s="2">
        <v>0.125</v>
      </c>
      <c r="Q346" s="2">
        <v>0.14499999999999999</v>
      </c>
      <c r="R346" s="2">
        <v>0.157</v>
      </c>
      <c r="S346" s="2">
        <v>0.183</v>
      </c>
      <c r="T346" s="3"/>
      <c r="U346" s="3"/>
      <c r="V346" s="3"/>
      <c r="W346" s="3"/>
      <c r="X346" s="3"/>
      <c r="Y346" s="3"/>
      <c r="Z346" s="3"/>
      <c r="AA346" s="3"/>
      <c r="AB346" s="4"/>
      <c r="AC346" s="4"/>
      <c r="AD346" s="4"/>
      <c r="AE346" s="4"/>
      <c r="AF346" s="4"/>
      <c r="AG346" s="4"/>
      <c r="AH346" s="4"/>
      <c r="AI34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79"/>
  <sheetViews>
    <sheetView workbookViewId="0"/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109</v>
      </c>
      <c r="D1">
        <v>200910</v>
      </c>
      <c r="E1">
        <v>201011</v>
      </c>
      <c r="F1">
        <v>201112</v>
      </c>
      <c r="G1">
        <v>201213</v>
      </c>
      <c r="H1">
        <v>201314</v>
      </c>
      <c r="I1">
        <v>201415</v>
      </c>
      <c r="J1">
        <v>201516</v>
      </c>
      <c r="K1">
        <v>201617</v>
      </c>
      <c r="L1">
        <v>200910</v>
      </c>
      <c r="M1">
        <v>201011</v>
      </c>
      <c r="N1">
        <v>201112</v>
      </c>
      <c r="O1">
        <v>201213</v>
      </c>
      <c r="P1">
        <v>201314</v>
      </c>
      <c r="Q1">
        <v>201415</v>
      </c>
      <c r="R1">
        <v>201516</v>
      </c>
      <c r="S1">
        <v>201617</v>
      </c>
    </row>
    <row r="2" spans="1:19" x14ac:dyDescent="0.25">
      <c r="A2" t="s">
        <v>3</v>
      </c>
      <c r="B2" t="s">
        <v>4</v>
      </c>
      <c r="C2" t="s">
        <v>110</v>
      </c>
      <c r="D2" s="5">
        <v>495</v>
      </c>
      <c r="E2" s="5">
        <v>565</v>
      </c>
      <c r="F2" s="5">
        <v>570</v>
      </c>
      <c r="G2" s="5">
        <v>525</v>
      </c>
      <c r="H2" s="5">
        <v>565</v>
      </c>
      <c r="I2" s="5">
        <v>685</v>
      </c>
      <c r="J2" s="5">
        <v>760</v>
      </c>
      <c r="K2" s="5">
        <v>820</v>
      </c>
      <c r="L2" s="6">
        <v>0.11</v>
      </c>
      <c r="M2" s="6">
        <v>0.12</v>
      </c>
      <c r="N2" s="6">
        <v>0.13</v>
      </c>
      <c r="O2" s="6">
        <v>0.12</v>
      </c>
      <c r="P2" s="6">
        <v>0.13</v>
      </c>
      <c r="Q2" s="6">
        <v>0.14000000000000001</v>
      </c>
      <c r="R2" s="6">
        <v>0.16</v>
      </c>
      <c r="S2" s="6">
        <v>0.16</v>
      </c>
    </row>
    <row r="3" spans="1:19" x14ac:dyDescent="0.25">
      <c r="A3" t="s">
        <v>3</v>
      </c>
      <c r="B3" t="s">
        <v>4</v>
      </c>
      <c r="C3" t="s">
        <v>111</v>
      </c>
      <c r="D3" s="5">
        <v>8475</v>
      </c>
      <c r="E3" s="5">
        <v>9170</v>
      </c>
      <c r="F3" s="5">
        <v>9455</v>
      </c>
      <c r="G3" s="5">
        <v>8840</v>
      </c>
      <c r="H3" s="5">
        <v>8590</v>
      </c>
      <c r="I3" s="5">
        <v>8995</v>
      </c>
      <c r="J3" s="5">
        <v>8855</v>
      </c>
      <c r="K3" s="5">
        <v>8975</v>
      </c>
      <c r="L3" s="6">
        <v>0.34</v>
      </c>
      <c r="M3" s="6">
        <v>0.35</v>
      </c>
      <c r="N3" s="6">
        <v>0.36</v>
      </c>
      <c r="O3" s="6">
        <v>0.36</v>
      </c>
      <c r="P3" s="6">
        <v>0.36</v>
      </c>
      <c r="Q3" s="6">
        <v>0.39</v>
      </c>
      <c r="R3" s="6">
        <v>0.4</v>
      </c>
      <c r="S3" s="6">
        <v>0.4</v>
      </c>
    </row>
    <row r="4" spans="1:19" x14ac:dyDescent="0.25">
      <c r="A4" t="s">
        <v>3</v>
      </c>
      <c r="B4" t="s">
        <v>4</v>
      </c>
      <c r="C4" t="s">
        <v>112</v>
      </c>
      <c r="D4" s="5">
        <v>5</v>
      </c>
      <c r="E4" s="5">
        <v>10</v>
      </c>
      <c r="F4" s="5">
        <v>10</v>
      </c>
      <c r="G4" s="5">
        <v>10</v>
      </c>
      <c r="H4" s="5">
        <v>15</v>
      </c>
      <c r="I4" s="5">
        <v>20</v>
      </c>
      <c r="J4" s="5">
        <v>30</v>
      </c>
      <c r="K4" s="5">
        <v>30</v>
      </c>
      <c r="L4" s="6">
        <v>0.16</v>
      </c>
      <c r="M4" s="6">
        <v>0.23</v>
      </c>
      <c r="N4" s="6">
        <v>0.26</v>
      </c>
      <c r="O4" s="6">
        <v>0.3</v>
      </c>
      <c r="P4" s="6">
        <v>0.28000000000000003</v>
      </c>
      <c r="Q4" s="6">
        <v>0.31</v>
      </c>
      <c r="R4" s="6">
        <v>0.43</v>
      </c>
      <c r="S4" s="6">
        <v>0.47</v>
      </c>
    </row>
    <row r="5" spans="1:19" x14ac:dyDescent="0.25">
      <c r="A5" t="s">
        <v>3</v>
      </c>
      <c r="B5" t="s">
        <v>4</v>
      </c>
      <c r="C5" t="s">
        <v>113</v>
      </c>
      <c r="D5" s="5">
        <v>70</v>
      </c>
      <c r="E5" s="5">
        <v>70</v>
      </c>
      <c r="F5" s="5">
        <v>85</v>
      </c>
      <c r="G5" s="5">
        <v>100</v>
      </c>
      <c r="H5" s="5">
        <v>105</v>
      </c>
      <c r="I5" s="5">
        <v>115</v>
      </c>
      <c r="J5" s="5">
        <v>145</v>
      </c>
      <c r="K5" s="5">
        <v>135</v>
      </c>
      <c r="L5" s="6">
        <v>0.5</v>
      </c>
      <c r="M5" s="6">
        <v>0.43</v>
      </c>
      <c r="N5" s="6">
        <v>0.48</v>
      </c>
      <c r="O5" s="6">
        <v>0.53</v>
      </c>
      <c r="P5" s="6">
        <v>0.5</v>
      </c>
      <c r="Q5" s="6">
        <v>0.55000000000000004</v>
      </c>
      <c r="R5" s="6">
        <v>0.53</v>
      </c>
      <c r="S5" s="6">
        <v>0.54</v>
      </c>
    </row>
    <row r="6" spans="1:19" x14ac:dyDescent="0.25">
      <c r="A6" t="s">
        <v>3</v>
      </c>
      <c r="B6" t="s">
        <v>4</v>
      </c>
      <c r="C6" t="s">
        <v>114</v>
      </c>
      <c r="D6" s="5">
        <v>40</v>
      </c>
      <c r="E6" s="5">
        <v>45</v>
      </c>
      <c r="F6" s="5">
        <v>55</v>
      </c>
      <c r="G6" s="5">
        <v>55</v>
      </c>
      <c r="H6" s="5">
        <v>55</v>
      </c>
      <c r="I6" s="5">
        <v>85</v>
      </c>
      <c r="J6" s="5">
        <v>65</v>
      </c>
      <c r="K6" s="5">
        <v>85</v>
      </c>
      <c r="L6" s="6">
        <v>0.34</v>
      </c>
      <c r="M6" s="6">
        <v>0.33</v>
      </c>
      <c r="N6" s="6">
        <v>0.43</v>
      </c>
      <c r="O6" s="6">
        <v>0.39</v>
      </c>
      <c r="P6" s="6">
        <v>0.38</v>
      </c>
      <c r="Q6" s="6">
        <v>0.5</v>
      </c>
      <c r="R6" s="6">
        <v>0.42</v>
      </c>
      <c r="S6" s="6">
        <v>0.51</v>
      </c>
    </row>
    <row r="7" spans="1:19" x14ac:dyDescent="0.25">
      <c r="A7" t="s">
        <v>3</v>
      </c>
      <c r="B7" t="s">
        <v>4</v>
      </c>
      <c r="C7" t="s">
        <v>115</v>
      </c>
      <c r="D7" s="5">
        <v>190</v>
      </c>
      <c r="E7" s="5">
        <v>220</v>
      </c>
      <c r="F7" s="5">
        <v>240</v>
      </c>
      <c r="G7" s="5">
        <v>280</v>
      </c>
      <c r="H7" s="5">
        <v>280</v>
      </c>
      <c r="I7" s="5">
        <v>280</v>
      </c>
      <c r="J7" s="5">
        <v>320</v>
      </c>
      <c r="K7" s="5">
        <v>370</v>
      </c>
      <c r="L7" s="6">
        <v>0.47</v>
      </c>
      <c r="M7" s="6">
        <v>0.52</v>
      </c>
      <c r="N7" s="6">
        <v>0.52</v>
      </c>
      <c r="O7" s="6">
        <v>0.55000000000000004</v>
      </c>
      <c r="P7" s="6">
        <v>0.54</v>
      </c>
      <c r="Q7" s="6">
        <v>0.55000000000000004</v>
      </c>
      <c r="R7" s="6">
        <v>0.56999999999999995</v>
      </c>
      <c r="S7" s="6">
        <v>0.62</v>
      </c>
    </row>
    <row r="8" spans="1:19" x14ac:dyDescent="0.25">
      <c r="A8" t="s">
        <v>3</v>
      </c>
      <c r="B8" t="s">
        <v>4</v>
      </c>
      <c r="C8" t="s">
        <v>116</v>
      </c>
      <c r="D8" s="5">
        <v>10</v>
      </c>
      <c r="E8" s="5">
        <v>10</v>
      </c>
      <c r="F8" s="5">
        <v>15</v>
      </c>
      <c r="G8" s="5">
        <v>15</v>
      </c>
      <c r="H8" s="5">
        <v>20</v>
      </c>
      <c r="I8" s="5">
        <v>20</v>
      </c>
      <c r="J8" s="5">
        <v>15</v>
      </c>
      <c r="K8" s="5">
        <v>25</v>
      </c>
      <c r="L8" s="6">
        <v>0.34</v>
      </c>
      <c r="M8" s="6">
        <v>0.28999999999999998</v>
      </c>
      <c r="N8" s="6">
        <v>0.34</v>
      </c>
      <c r="O8" s="6">
        <v>0.39</v>
      </c>
      <c r="P8" s="6">
        <v>0.57999999999999996</v>
      </c>
      <c r="Q8" s="6">
        <v>0.51</v>
      </c>
      <c r="R8" s="6">
        <v>0.55000000000000004</v>
      </c>
      <c r="S8" s="6">
        <v>0.54</v>
      </c>
    </row>
    <row r="9" spans="1:19" x14ac:dyDescent="0.25">
      <c r="A9" t="s">
        <v>3</v>
      </c>
      <c r="B9" t="s">
        <v>4</v>
      </c>
      <c r="C9" t="s">
        <v>117</v>
      </c>
      <c r="D9" s="5">
        <v>20</v>
      </c>
      <c r="E9" s="5">
        <v>35</v>
      </c>
      <c r="F9" s="5">
        <v>20</v>
      </c>
      <c r="G9" s="5">
        <v>40</v>
      </c>
      <c r="H9" s="5">
        <v>45</v>
      </c>
      <c r="I9" s="5">
        <v>50</v>
      </c>
      <c r="J9" s="5">
        <v>55</v>
      </c>
      <c r="K9" s="5">
        <v>55</v>
      </c>
      <c r="L9" s="6">
        <v>0.4</v>
      </c>
      <c r="M9" s="6">
        <v>0.48</v>
      </c>
      <c r="N9" s="6">
        <v>0.43</v>
      </c>
      <c r="O9" s="6">
        <v>0.45</v>
      </c>
      <c r="P9" s="6">
        <v>0.61</v>
      </c>
      <c r="Q9" s="6">
        <v>0.62</v>
      </c>
      <c r="R9" s="6">
        <v>0.67</v>
      </c>
      <c r="S9" s="6">
        <v>0.55000000000000004</v>
      </c>
    </row>
    <row r="10" spans="1:19" x14ac:dyDescent="0.25">
      <c r="A10" t="s">
        <v>3</v>
      </c>
      <c r="B10" t="s">
        <v>4</v>
      </c>
      <c r="C10" t="s">
        <v>118</v>
      </c>
      <c r="D10" s="5" t="s">
        <v>398</v>
      </c>
      <c r="E10" s="5" t="s">
        <v>398</v>
      </c>
      <c r="F10" s="5" t="s">
        <v>398</v>
      </c>
      <c r="G10" s="5" t="s">
        <v>398</v>
      </c>
      <c r="H10" s="5" t="s">
        <v>398</v>
      </c>
      <c r="I10" s="5" t="s">
        <v>398</v>
      </c>
      <c r="J10" s="5" t="s">
        <v>398</v>
      </c>
      <c r="K10" s="5" t="s">
        <v>398</v>
      </c>
      <c r="L10" s="6" t="s">
        <v>398</v>
      </c>
      <c r="M10" s="6" t="s">
        <v>398</v>
      </c>
      <c r="N10" s="6" t="s">
        <v>398</v>
      </c>
      <c r="O10" s="6" t="s">
        <v>398</v>
      </c>
      <c r="P10" s="6" t="s">
        <v>398</v>
      </c>
      <c r="Q10" s="6" t="s">
        <v>398</v>
      </c>
      <c r="R10" s="6" t="s">
        <v>398</v>
      </c>
      <c r="S10" s="6" t="s">
        <v>398</v>
      </c>
    </row>
    <row r="11" spans="1:19" x14ac:dyDescent="0.25">
      <c r="A11" t="s">
        <v>3</v>
      </c>
      <c r="B11" t="s">
        <v>4</v>
      </c>
      <c r="C11" t="s">
        <v>119</v>
      </c>
      <c r="D11" s="5">
        <v>55</v>
      </c>
      <c r="E11" s="5">
        <v>50</v>
      </c>
      <c r="F11" s="5">
        <v>55</v>
      </c>
      <c r="G11" s="5">
        <v>65</v>
      </c>
      <c r="H11" s="5">
        <v>50</v>
      </c>
      <c r="I11" s="5">
        <v>55</v>
      </c>
      <c r="J11" s="5">
        <v>40</v>
      </c>
      <c r="K11" s="5">
        <v>50</v>
      </c>
      <c r="L11" s="6">
        <v>0.77</v>
      </c>
      <c r="M11" s="6">
        <v>0.71</v>
      </c>
      <c r="N11" s="6">
        <v>0.77</v>
      </c>
      <c r="O11" s="6">
        <v>0.84</v>
      </c>
      <c r="P11" s="6">
        <v>0.7</v>
      </c>
      <c r="Q11" s="6">
        <v>0.72</v>
      </c>
      <c r="R11" s="6">
        <v>0.64</v>
      </c>
      <c r="S11" s="6">
        <v>0.7</v>
      </c>
    </row>
    <row r="12" spans="1:19" x14ac:dyDescent="0.25">
      <c r="A12" t="s">
        <v>3</v>
      </c>
      <c r="B12" t="s">
        <v>4</v>
      </c>
      <c r="C12" t="s">
        <v>120</v>
      </c>
      <c r="D12" s="5">
        <v>10</v>
      </c>
      <c r="E12" s="5">
        <v>15</v>
      </c>
      <c r="F12" s="5">
        <v>10</v>
      </c>
      <c r="G12" s="5">
        <v>15</v>
      </c>
      <c r="H12" s="5">
        <v>10</v>
      </c>
      <c r="I12" s="5">
        <v>10</v>
      </c>
      <c r="J12" s="5">
        <v>10</v>
      </c>
      <c r="K12" s="5">
        <v>20</v>
      </c>
      <c r="L12" s="6">
        <v>0.32</v>
      </c>
      <c r="M12" s="6">
        <v>0.45</v>
      </c>
      <c r="N12" s="6">
        <v>0.34</v>
      </c>
      <c r="O12" s="6">
        <v>0.52</v>
      </c>
      <c r="P12" s="6">
        <v>0.47</v>
      </c>
      <c r="Q12" s="6">
        <v>0.38</v>
      </c>
      <c r="R12" s="6">
        <v>0.46</v>
      </c>
      <c r="S12" s="6">
        <v>0.51</v>
      </c>
    </row>
    <row r="13" spans="1:19" x14ac:dyDescent="0.25">
      <c r="A13" t="s">
        <v>3</v>
      </c>
      <c r="B13" t="s">
        <v>4</v>
      </c>
      <c r="C13" t="s">
        <v>121</v>
      </c>
      <c r="D13" s="5">
        <v>25</v>
      </c>
      <c r="E13" s="5">
        <v>25</v>
      </c>
      <c r="F13" s="5">
        <v>25</v>
      </c>
      <c r="G13" s="5">
        <v>35</v>
      </c>
      <c r="H13" s="5">
        <v>35</v>
      </c>
      <c r="I13" s="5">
        <v>35</v>
      </c>
      <c r="J13" s="5">
        <v>35</v>
      </c>
      <c r="K13" s="5">
        <v>50</v>
      </c>
      <c r="L13" s="6">
        <v>0.4</v>
      </c>
      <c r="M13" s="6">
        <v>0.38</v>
      </c>
      <c r="N13" s="6">
        <v>0.37</v>
      </c>
      <c r="O13" s="6">
        <v>0.37</v>
      </c>
      <c r="P13" s="6">
        <v>0.37</v>
      </c>
      <c r="Q13" s="6">
        <v>0.47</v>
      </c>
      <c r="R13" s="6">
        <v>0.49</v>
      </c>
      <c r="S13" s="6">
        <v>0.63</v>
      </c>
    </row>
    <row r="14" spans="1:19" x14ac:dyDescent="0.25">
      <c r="A14" t="s">
        <v>3</v>
      </c>
      <c r="B14" t="s">
        <v>4</v>
      </c>
      <c r="C14" t="s">
        <v>122</v>
      </c>
      <c r="D14" s="5">
        <v>20</v>
      </c>
      <c r="E14" s="5">
        <v>10</v>
      </c>
      <c r="F14" s="5">
        <v>5</v>
      </c>
      <c r="G14" s="5">
        <v>5</v>
      </c>
      <c r="H14" s="5">
        <v>5</v>
      </c>
      <c r="I14" s="5">
        <v>10</v>
      </c>
      <c r="J14" s="5">
        <v>10</v>
      </c>
      <c r="K14" s="5">
        <v>5</v>
      </c>
      <c r="L14" s="6">
        <v>0.11</v>
      </c>
      <c r="M14" s="6">
        <v>0.08</v>
      </c>
      <c r="N14" s="6">
        <v>0.1</v>
      </c>
      <c r="O14" s="6">
        <v>0.1</v>
      </c>
      <c r="P14" s="6">
        <v>0.05</v>
      </c>
      <c r="Q14" s="6">
        <v>0.22</v>
      </c>
      <c r="R14" s="6">
        <v>0.22</v>
      </c>
      <c r="S14" s="6">
        <v>0.18</v>
      </c>
    </row>
    <row r="15" spans="1:19" x14ac:dyDescent="0.25">
      <c r="A15" t="s">
        <v>3</v>
      </c>
      <c r="B15" t="s">
        <v>4</v>
      </c>
      <c r="C15" t="s">
        <v>123</v>
      </c>
      <c r="D15" s="5">
        <v>250</v>
      </c>
      <c r="E15" s="5">
        <v>165</v>
      </c>
      <c r="F15" s="5">
        <v>80</v>
      </c>
      <c r="G15" s="5">
        <v>75</v>
      </c>
      <c r="H15" s="5">
        <v>85</v>
      </c>
      <c r="I15" s="5">
        <v>75</v>
      </c>
      <c r="J15" s="5">
        <v>50</v>
      </c>
      <c r="K15" s="5">
        <v>55</v>
      </c>
      <c r="L15" s="6">
        <v>0.28000000000000003</v>
      </c>
      <c r="M15" s="6">
        <v>0.24</v>
      </c>
      <c r="N15" s="6">
        <v>0.3</v>
      </c>
      <c r="O15" s="6">
        <v>0.32</v>
      </c>
      <c r="P15" s="6">
        <v>0.35</v>
      </c>
      <c r="Q15" s="6">
        <v>0.39</v>
      </c>
      <c r="R15" s="6">
        <v>0.39</v>
      </c>
      <c r="S15" s="6">
        <v>0.42</v>
      </c>
    </row>
    <row r="16" spans="1:19" x14ac:dyDescent="0.25">
      <c r="A16" t="s">
        <v>3</v>
      </c>
      <c r="B16" t="s">
        <v>4</v>
      </c>
      <c r="C16" t="s">
        <v>124</v>
      </c>
      <c r="D16" s="5">
        <v>1425</v>
      </c>
      <c r="E16" s="5">
        <v>1465</v>
      </c>
      <c r="F16" s="5">
        <v>1485</v>
      </c>
      <c r="G16" s="5">
        <v>1500</v>
      </c>
      <c r="H16" s="5">
        <v>1645</v>
      </c>
      <c r="I16" s="5">
        <v>1640</v>
      </c>
      <c r="J16" s="5">
        <v>1755</v>
      </c>
      <c r="K16" s="5">
        <v>1890</v>
      </c>
      <c r="L16" s="6">
        <v>0.12</v>
      </c>
      <c r="M16" s="6">
        <v>0.12</v>
      </c>
      <c r="N16" s="6">
        <v>0.13</v>
      </c>
      <c r="O16" s="6">
        <v>0.14000000000000001</v>
      </c>
      <c r="P16" s="6">
        <v>0.15</v>
      </c>
      <c r="Q16" s="6">
        <v>0.15</v>
      </c>
      <c r="R16" s="6">
        <v>0.17</v>
      </c>
      <c r="S16" s="6">
        <v>0.17</v>
      </c>
    </row>
    <row r="17" spans="1:19" x14ac:dyDescent="0.25">
      <c r="A17" t="s">
        <v>3</v>
      </c>
      <c r="B17" t="s">
        <v>4</v>
      </c>
      <c r="C17" t="s">
        <v>125</v>
      </c>
      <c r="D17" s="5">
        <v>24105</v>
      </c>
      <c r="E17" s="5">
        <v>25815</v>
      </c>
      <c r="F17" s="5">
        <v>26210</v>
      </c>
      <c r="G17" s="5">
        <v>25080</v>
      </c>
      <c r="H17" s="5">
        <v>24740</v>
      </c>
      <c r="I17" s="5">
        <v>24780</v>
      </c>
      <c r="J17" s="5">
        <v>25095</v>
      </c>
      <c r="K17" s="5">
        <v>25170</v>
      </c>
      <c r="L17" s="6">
        <v>0.36</v>
      </c>
      <c r="M17" s="6">
        <v>0.37</v>
      </c>
      <c r="N17" s="6">
        <v>0.39</v>
      </c>
      <c r="O17" s="6">
        <v>0.4</v>
      </c>
      <c r="P17" s="6">
        <v>0.4</v>
      </c>
      <c r="Q17" s="6">
        <v>0.42</v>
      </c>
      <c r="R17" s="6">
        <v>0.43</v>
      </c>
      <c r="S17" s="6">
        <v>0.43</v>
      </c>
    </row>
    <row r="18" spans="1:19" x14ac:dyDescent="0.25">
      <c r="A18" t="s">
        <v>3</v>
      </c>
      <c r="B18" t="s">
        <v>4</v>
      </c>
      <c r="C18" t="s">
        <v>126</v>
      </c>
      <c r="D18" s="5">
        <v>80</v>
      </c>
      <c r="E18" s="5">
        <v>80</v>
      </c>
      <c r="F18" s="5">
        <v>95</v>
      </c>
      <c r="G18" s="5">
        <v>115</v>
      </c>
      <c r="H18" s="5">
        <v>115</v>
      </c>
      <c r="I18" s="5">
        <v>125</v>
      </c>
      <c r="J18" s="5">
        <v>125</v>
      </c>
      <c r="K18" s="5">
        <v>145</v>
      </c>
      <c r="L18" s="6">
        <v>0.25</v>
      </c>
      <c r="M18" s="6">
        <v>0.2</v>
      </c>
      <c r="N18" s="6">
        <v>0.25</v>
      </c>
      <c r="O18" s="6">
        <v>0.27</v>
      </c>
      <c r="P18" s="6">
        <v>0.27</v>
      </c>
      <c r="Q18" s="6">
        <v>0.28000000000000003</v>
      </c>
      <c r="R18" s="6">
        <v>0.27</v>
      </c>
      <c r="S18" s="6">
        <v>0.27</v>
      </c>
    </row>
    <row r="19" spans="1:19" x14ac:dyDescent="0.25">
      <c r="A19" t="s">
        <v>3</v>
      </c>
      <c r="B19" t="s">
        <v>4</v>
      </c>
      <c r="C19" t="s">
        <v>127</v>
      </c>
      <c r="D19" s="5">
        <v>395</v>
      </c>
      <c r="E19" s="5">
        <v>420</v>
      </c>
      <c r="F19" s="5">
        <v>510</v>
      </c>
      <c r="G19" s="5">
        <v>530</v>
      </c>
      <c r="H19" s="5">
        <v>570</v>
      </c>
      <c r="I19" s="5">
        <v>645</v>
      </c>
      <c r="J19" s="5">
        <v>690</v>
      </c>
      <c r="K19" s="5">
        <v>715</v>
      </c>
      <c r="L19" s="6">
        <v>0.46</v>
      </c>
      <c r="M19" s="6">
        <v>0.41</v>
      </c>
      <c r="N19" s="6">
        <v>0.46</v>
      </c>
      <c r="O19" s="6">
        <v>0.46</v>
      </c>
      <c r="P19" s="6">
        <v>0.46</v>
      </c>
      <c r="Q19" s="6">
        <v>0.49</v>
      </c>
      <c r="R19" s="6">
        <v>0.48</v>
      </c>
      <c r="S19" s="6">
        <v>0.47</v>
      </c>
    </row>
    <row r="20" spans="1:19" x14ac:dyDescent="0.25">
      <c r="A20" t="s">
        <v>3</v>
      </c>
      <c r="B20" t="s">
        <v>4</v>
      </c>
      <c r="C20" t="s">
        <v>128</v>
      </c>
      <c r="D20" s="5">
        <v>650</v>
      </c>
      <c r="E20" s="5">
        <v>610</v>
      </c>
      <c r="F20" s="5">
        <v>635</v>
      </c>
      <c r="G20" s="5">
        <v>630</v>
      </c>
      <c r="H20" s="5">
        <v>680</v>
      </c>
      <c r="I20" s="5">
        <v>690</v>
      </c>
      <c r="J20" s="5">
        <v>655</v>
      </c>
      <c r="K20" s="5">
        <v>745</v>
      </c>
      <c r="L20" s="6">
        <v>0.42</v>
      </c>
      <c r="M20" s="6">
        <v>0.42</v>
      </c>
      <c r="N20" s="6">
        <v>0.43</v>
      </c>
      <c r="O20" s="6">
        <v>0.45</v>
      </c>
      <c r="P20" s="6">
        <v>0.46</v>
      </c>
      <c r="Q20" s="6">
        <v>0.46</v>
      </c>
      <c r="R20" s="6">
        <v>0.47</v>
      </c>
      <c r="S20" s="6">
        <v>0.5</v>
      </c>
    </row>
    <row r="21" spans="1:19" x14ac:dyDescent="0.25">
      <c r="A21" t="s">
        <v>3</v>
      </c>
      <c r="B21" t="s">
        <v>4</v>
      </c>
      <c r="C21" t="s">
        <v>129</v>
      </c>
      <c r="D21" s="5">
        <v>1475</v>
      </c>
      <c r="E21" s="5">
        <v>1640</v>
      </c>
      <c r="F21" s="5">
        <v>1865</v>
      </c>
      <c r="G21" s="5">
        <v>1945</v>
      </c>
      <c r="H21" s="5">
        <v>2135</v>
      </c>
      <c r="I21" s="5">
        <v>2255</v>
      </c>
      <c r="J21" s="5">
        <v>2390</v>
      </c>
      <c r="K21" s="5">
        <v>2665</v>
      </c>
      <c r="L21" s="6">
        <v>0.53</v>
      </c>
      <c r="M21" s="6">
        <v>0.55000000000000004</v>
      </c>
      <c r="N21" s="6">
        <v>0.56999999999999995</v>
      </c>
      <c r="O21" s="6">
        <v>0.56999999999999995</v>
      </c>
      <c r="P21" s="6">
        <v>0.6</v>
      </c>
      <c r="Q21" s="6">
        <v>0.62</v>
      </c>
      <c r="R21" s="6">
        <v>0.61</v>
      </c>
      <c r="S21" s="6">
        <v>0.63</v>
      </c>
    </row>
    <row r="22" spans="1:19" x14ac:dyDescent="0.25">
      <c r="A22" t="s">
        <v>3</v>
      </c>
      <c r="B22" t="s">
        <v>4</v>
      </c>
      <c r="C22" t="s">
        <v>130</v>
      </c>
      <c r="D22" s="5">
        <v>100</v>
      </c>
      <c r="E22" s="5">
        <v>135</v>
      </c>
      <c r="F22" s="5">
        <v>135</v>
      </c>
      <c r="G22" s="5">
        <v>170</v>
      </c>
      <c r="H22" s="5">
        <v>185</v>
      </c>
      <c r="I22" s="5">
        <v>215</v>
      </c>
      <c r="J22" s="5">
        <v>240</v>
      </c>
      <c r="K22" s="5">
        <v>260</v>
      </c>
      <c r="L22" s="6">
        <v>0.28000000000000003</v>
      </c>
      <c r="M22" s="6">
        <v>0.34</v>
      </c>
      <c r="N22" s="6">
        <v>0.32</v>
      </c>
      <c r="O22" s="6">
        <v>0.38</v>
      </c>
      <c r="P22" s="6">
        <v>0.42</v>
      </c>
      <c r="Q22" s="6">
        <v>0.44</v>
      </c>
      <c r="R22" s="6">
        <v>0.48</v>
      </c>
      <c r="S22" s="6">
        <v>0.49</v>
      </c>
    </row>
    <row r="23" spans="1:19" x14ac:dyDescent="0.25">
      <c r="A23" t="s">
        <v>3</v>
      </c>
      <c r="B23" t="s">
        <v>4</v>
      </c>
      <c r="C23" t="s">
        <v>131</v>
      </c>
      <c r="D23" s="5">
        <v>285</v>
      </c>
      <c r="E23" s="5">
        <v>285</v>
      </c>
      <c r="F23" s="5">
        <v>330</v>
      </c>
      <c r="G23" s="5">
        <v>355</v>
      </c>
      <c r="H23" s="5">
        <v>370</v>
      </c>
      <c r="I23" s="5">
        <v>420</v>
      </c>
      <c r="J23" s="5">
        <v>500</v>
      </c>
      <c r="K23" s="5">
        <v>540</v>
      </c>
      <c r="L23" s="6">
        <v>0.47</v>
      </c>
      <c r="M23" s="6">
        <v>0.44</v>
      </c>
      <c r="N23" s="6">
        <v>0.5</v>
      </c>
      <c r="O23" s="6">
        <v>0.51</v>
      </c>
      <c r="P23" s="6">
        <v>0.54</v>
      </c>
      <c r="Q23" s="6">
        <v>0.54</v>
      </c>
      <c r="R23" s="6">
        <v>0.59</v>
      </c>
      <c r="S23" s="6">
        <v>0.6</v>
      </c>
    </row>
    <row r="24" spans="1:19" x14ac:dyDescent="0.25">
      <c r="A24" t="s">
        <v>3</v>
      </c>
      <c r="B24" t="s">
        <v>4</v>
      </c>
      <c r="C24" t="s">
        <v>132</v>
      </c>
      <c r="D24" s="5">
        <v>15</v>
      </c>
      <c r="E24" s="5">
        <v>20</v>
      </c>
      <c r="F24" s="5">
        <v>25</v>
      </c>
      <c r="G24" s="5">
        <v>25</v>
      </c>
      <c r="H24" s="5">
        <v>15</v>
      </c>
      <c r="I24" s="5">
        <v>15</v>
      </c>
      <c r="J24" s="5">
        <v>10</v>
      </c>
      <c r="K24" s="5">
        <v>15</v>
      </c>
      <c r="L24" s="6">
        <v>0.5</v>
      </c>
      <c r="M24" s="6">
        <v>0.61</v>
      </c>
      <c r="N24" s="6">
        <v>0.59</v>
      </c>
      <c r="O24" s="6">
        <v>0.77</v>
      </c>
      <c r="P24" s="6">
        <v>0.52</v>
      </c>
      <c r="Q24" s="6">
        <v>0.68</v>
      </c>
      <c r="R24" s="6">
        <v>0.56000000000000005</v>
      </c>
      <c r="S24" s="6">
        <v>0.81</v>
      </c>
    </row>
    <row r="25" spans="1:19" x14ac:dyDescent="0.25">
      <c r="A25" t="s">
        <v>3</v>
      </c>
      <c r="B25" t="s">
        <v>4</v>
      </c>
      <c r="C25" t="s">
        <v>133</v>
      </c>
      <c r="D25" s="5">
        <v>215</v>
      </c>
      <c r="E25" s="5">
        <v>210</v>
      </c>
      <c r="F25" s="5">
        <v>230</v>
      </c>
      <c r="G25" s="5">
        <v>240</v>
      </c>
      <c r="H25" s="5">
        <v>185</v>
      </c>
      <c r="I25" s="5">
        <v>270</v>
      </c>
      <c r="J25" s="5">
        <v>255</v>
      </c>
      <c r="K25" s="5">
        <v>220</v>
      </c>
      <c r="L25" s="6">
        <v>0.73</v>
      </c>
      <c r="M25" s="6">
        <v>0.73</v>
      </c>
      <c r="N25" s="6">
        <v>0.71</v>
      </c>
      <c r="O25" s="6">
        <v>0.73</v>
      </c>
      <c r="P25" s="6">
        <v>0.67</v>
      </c>
      <c r="Q25" s="6">
        <v>0.8</v>
      </c>
      <c r="R25" s="6">
        <v>0.78</v>
      </c>
      <c r="S25" s="6">
        <v>0.74</v>
      </c>
    </row>
    <row r="26" spans="1:19" x14ac:dyDescent="0.25">
      <c r="A26" t="s">
        <v>3</v>
      </c>
      <c r="B26" t="s">
        <v>4</v>
      </c>
      <c r="C26" t="s">
        <v>134</v>
      </c>
      <c r="D26" s="5">
        <v>45</v>
      </c>
      <c r="E26" s="5">
        <v>65</v>
      </c>
      <c r="F26" s="5">
        <v>70</v>
      </c>
      <c r="G26" s="5">
        <v>75</v>
      </c>
      <c r="H26" s="5">
        <v>70</v>
      </c>
      <c r="I26" s="5">
        <v>90</v>
      </c>
      <c r="J26" s="5">
        <v>80</v>
      </c>
      <c r="K26" s="5">
        <v>105</v>
      </c>
      <c r="L26" s="6">
        <v>0.36</v>
      </c>
      <c r="M26" s="6">
        <v>0.41</v>
      </c>
      <c r="N26" s="6">
        <v>0.39</v>
      </c>
      <c r="O26" s="6">
        <v>0.43</v>
      </c>
      <c r="P26" s="6">
        <v>0.43</v>
      </c>
      <c r="Q26" s="6">
        <v>0.46</v>
      </c>
      <c r="R26" s="6">
        <v>0.46</v>
      </c>
      <c r="S26" s="6">
        <v>0.48</v>
      </c>
    </row>
    <row r="27" spans="1:19" x14ac:dyDescent="0.25">
      <c r="A27" t="s">
        <v>3</v>
      </c>
      <c r="B27" t="s">
        <v>4</v>
      </c>
      <c r="C27" t="s">
        <v>135</v>
      </c>
      <c r="D27" s="5">
        <v>120</v>
      </c>
      <c r="E27" s="5">
        <v>100</v>
      </c>
      <c r="F27" s="5">
        <v>135</v>
      </c>
      <c r="G27" s="5">
        <v>135</v>
      </c>
      <c r="H27" s="5">
        <v>155</v>
      </c>
      <c r="I27" s="5">
        <v>180</v>
      </c>
      <c r="J27" s="5">
        <v>210</v>
      </c>
      <c r="K27" s="5">
        <v>215</v>
      </c>
      <c r="L27" s="6">
        <v>0.5</v>
      </c>
      <c r="M27" s="6">
        <v>0.4</v>
      </c>
      <c r="N27" s="6">
        <v>0.49</v>
      </c>
      <c r="O27" s="6">
        <v>0.49</v>
      </c>
      <c r="P27" s="6">
        <v>0.51</v>
      </c>
      <c r="Q27" s="6">
        <v>0.54</v>
      </c>
      <c r="R27" s="6">
        <v>0.56000000000000005</v>
      </c>
      <c r="S27" s="6">
        <v>0.57999999999999996</v>
      </c>
    </row>
    <row r="28" spans="1:19" x14ac:dyDescent="0.25">
      <c r="A28" t="s">
        <v>3</v>
      </c>
      <c r="B28" t="s">
        <v>4</v>
      </c>
      <c r="C28" t="s">
        <v>136</v>
      </c>
      <c r="D28" s="5">
        <v>40</v>
      </c>
      <c r="E28" s="5">
        <v>25</v>
      </c>
      <c r="F28" s="5">
        <v>40</v>
      </c>
      <c r="G28" s="5">
        <v>30</v>
      </c>
      <c r="H28" s="5">
        <v>35</v>
      </c>
      <c r="I28" s="5">
        <v>30</v>
      </c>
      <c r="J28" s="5">
        <v>20</v>
      </c>
      <c r="K28" s="5">
        <v>45</v>
      </c>
      <c r="L28" s="6">
        <v>0.13</v>
      </c>
      <c r="M28" s="6">
        <v>0.14000000000000001</v>
      </c>
      <c r="N28" s="6">
        <v>0.18</v>
      </c>
      <c r="O28" s="6">
        <v>0.16</v>
      </c>
      <c r="P28" s="6">
        <v>0.17</v>
      </c>
      <c r="Q28" s="6">
        <v>0.17</v>
      </c>
      <c r="R28" s="6">
        <v>0.25</v>
      </c>
      <c r="S28" s="6">
        <v>0.28999999999999998</v>
      </c>
    </row>
    <row r="29" spans="1:19" x14ac:dyDescent="0.25">
      <c r="A29" t="s">
        <v>3</v>
      </c>
      <c r="B29" t="s">
        <v>4</v>
      </c>
      <c r="C29" t="s">
        <v>137</v>
      </c>
      <c r="D29" s="5">
        <v>355</v>
      </c>
      <c r="E29" s="5">
        <v>265</v>
      </c>
      <c r="F29" s="5">
        <v>265</v>
      </c>
      <c r="G29" s="5">
        <v>220</v>
      </c>
      <c r="H29" s="5">
        <v>300</v>
      </c>
      <c r="I29" s="5">
        <v>190</v>
      </c>
      <c r="J29" s="5">
        <v>220</v>
      </c>
      <c r="K29" s="5">
        <v>220</v>
      </c>
      <c r="L29" s="6">
        <v>0.28999999999999998</v>
      </c>
      <c r="M29" s="6">
        <v>0.31</v>
      </c>
      <c r="N29" s="6">
        <v>0.31</v>
      </c>
      <c r="O29" s="6">
        <v>0.34</v>
      </c>
      <c r="P29" s="6">
        <v>0.36</v>
      </c>
      <c r="Q29" s="6">
        <v>0.35</v>
      </c>
      <c r="R29" s="6">
        <v>0.46</v>
      </c>
      <c r="S29" s="6">
        <v>0.43</v>
      </c>
    </row>
    <row r="30" spans="1:19" x14ac:dyDescent="0.25">
      <c r="A30" t="s">
        <v>3</v>
      </c>
      <c r="B30" t="s">
        <v>4</v>
      </c>
      <c r="C30" t="s">
        <v>138</v>
      </c>
      <c r="D30" s="5">
        <v>610</v>
      </c>
      <c r="E30" s="5">
        <v>640</v>
      </c>
      <c r="F30" s="5">
        <v>560</v>
      </c>
      <c r="G30" s="5">
        <v>620</v>
      </c>
      <c r="H30" s="5">
        <v>720</v>
      </c>
      <c r="I30" s="5">
        <v>820</v>
      </c>
      <c r="J30" s="5">
        <v>930</v>
      </c>
      <c r="K30" s="5">
        <v>980</v>
      </c>
      <c r="L30" s="6">
        <v>0.09</v>
      </c>
      <c r="M30" s="6">
        <v>0.1</v>
      </c>
      <c r="N30" s="6">
        <v>0.09</v>
      </c>
      <c r="O30" s="6">
        <v>0.1</v>
      </c>
      <c r="P30" s="6">
        <v>0.11</v>
      </c>
      <c r="Q30" s="6">
        <v>0.13</v>
      </c>
      <c r="R30" s="6">
        <v>0.14000000000000001</v>
      </c>
      <c r="S30" s="6">
        <v>0.14000000000000001</v>
      </c>
    </row>
    <row r="31" spans="1:19" x14ac:dyDescent="0.25">
      <c r="A31" t="s">
        <v>3</v>
      </c>
      <c r="B31" t="s">
        <v>4</v>
      </c>
      <c r="C31" t="s">
        <v>139</v>
      </c>
      <c r="D31" s="5">
        <v>15665</v>
      </c>
      <c r="E31" s="5">
        <v>16835</v>
      </c>
      <c r="F31" s="5">
        <v>16900</v>
      </c>
      <c r="G31" s="5">
        <v>16370</v>
      </c>
      <c r="H31" s="5">
        <v>16310</v>
      </c>
      <c r="I31" s="5">
        <v>16465</v>
      </c>
      <c r="J31" s="5">
        <v>17030</v>
      </c>
      <c r="K31" s="5">
        <v>17045</v>
      </c>
      <c r="L31" s="6">
        <v>0.32</v>
      </c>
      <c r="M31" s="6">
        <v>0.33</v>
      </c>
      <c r="N31" s="6">
        <v>0.34</v>
      </c>
      <c r="O31" s="6">
        <v>0.35</v>
      </c>
      <c r="P31" s="6">
        <v>0.35</v>
      </c>
      <c r="Q31" s="6">
        <v>0.37</v>
      </c>
      <c r="R31" s="6">
        <v>0.39</v>
      </c>
      <c r="S31" s="6">
        <v>0.4</v>
      </c>
    </row>
    <row r="32" spans="1:19" x14ac:dyDescent="0.25">
      <c r="A32" t="s">
        <v>3</v>
      </c>
      <c r="B32" t="s">
        <v>4</v>
      </c>
      <c r="C32" t="s">
        <v>140</v>
      </c>
      <c r="D32" s="5">
        <v>25</v>
      </c>
      <c r="E32" s="5">
        <v>55</v>
      </c>
      <c r="F32" s="5">
        <v>55</v>
      </c>
      <c r="G32" s="5">
        <v>50</v>
      </c>
      <c r="H32" s="5">
        <v>75</v>
      </c>
      <c r="I32" s="5">
        <v>60</v>
      </c>
      <c r="J32" s="5">
        <v>95</v>
      </c>
      <c r="K32" s="5">
        <v>90</v>
      </c>
      <c r="L32" s="6">
        <v>0.1</v>
      </c>
      <c r="M32" s="6">
        <v>0.18</v>
      </c>
      <c r="N32" s="6">
        <v>0.2</v>
      </c>
      <c r="O32" s="6">
        <v>0.16</v>
      </c>
      <c r="P32" s="6">
        <v>0.25</v>
      </c>
      <c r="Q32" s="6">
        <v>0.21</v>
      </c>
      <c r="R32" s="6">
        <v>0.25</v>
      </c>
      <c r="S32" s="6">
        <v>0.24</v>
      </c>
    </row>
    <row r="33" spans="1:19" x14ac:dyDescent="0.25">
      <c r="A33" t="s">
        <v>3</v>
      </c>
      <c r="B33" t="s">
        <v>4</v>
      </c>
      <c r="C33" t="s">
        <v>141</v>
      </c>
      <c r="D33" s="5">
        <v>265</v>
      </c>
      <c r="E33" s="5">
        <v>315</v>
      </c>
      <c r="F33" s="5">
        <v>320</v>
      </c>
      <c r="G33" s="5">
        <v>425</v>
      </c>
      <c r="H33" s="5">
        <v>420</v>
      </c>
      <c r="I33" s="5">
        <v>435</v>
      </c>
      <c r="J33" s="5">
        <v>510</v>
      </c>
      <c r="K33" s="5">
        <v>575</v>
      </c>
      <c r="L33" s="6">
        <v>0.35</v>
      </c>
      <c r="M33" s="6">
        <v>0.38</v>
      </c>
      <c r="N33" s="6">
        <v>0.35</v>
      </c>
      <c r="O33" s="6">
        <v>0.43</v>
      </c>
      <c r="P33" s="6">
        <v>0.4</v>
      </c>
      <c r="Q33" s="6">
        <v>0.41</v>
      </c>
      <c r="R33" s="6">
        <v>0.46</v>
      </c>
      <c r="S33" s="6">
        <v>0.49</v>
      </c>
    </row>
    <row r="34" spans="1:19" x14ac:dyDescent="0.25">
      <c r="A34" t="s">
        <v>3</v>
      </c>
      <c r="B34" t="s">
        <v>4</v>
      </c>
      <c r="C34" t="s">
        <v>142</v>
      </c>
      <c r="D34" s="5">
        <v>440</v>
      </c>
      <c r="E34" s="5">
        <v>520</v>
      </c>
      <c r="F34" s="5">
        <v>510</v>
      </c>
      <c r="G34" s="5">
        <v>510</v>
      </c>
      <c r="H34" s="5">
        <v>540</v>
      </c>
      <c r="I34" s="5">
        <v>580</v>
      </c>
      <c r="J34" s="5">
        <v>580</v>
      </c>
      <c r="K34" s="5">
        <v>610</v>
      </c>
      <c r="L34" s="6">
        <v>0.31</v>
      </c>
      <c r="M34" s="6">
        <v>0.37</v>
      </c>
      <c r="N34" s="6">
        <v>0.36</v>
      </c>
      <c r="O34" s="6">
        <v>0.35</v>
      </c>
      <c r="P34" s="6">
        <v>0.37</v>
      </c>
      <c r="Q34" s="6">
        <v>0.4</v>
      </c>
      <c r="R34" s="6">
        <v>0.43</v>
      </c>
      <c r="S34" s="6">
        <v>0.44</v>
      </c>
    </row>
    <row r="35" spans="1:19" x14ac:dyDescent="0.25">
      <c r="A35" t="s">
        <v>3</v>
      </c>
      <c r="B35" t="s">
        <v>4</v>
      </c>
      <c r="C35" t="s">
        <v>143</v>
      </c>
      <c r="D35" s="5">
        <v>1315</v>
      </c>
      <c r="E35" s="5">
        <v>1320</v>
      </c>
      <c r="F35" s="5">
        <v>1490</v>
      </c>
      <c r="G35" s="5">
        <v>1650</v>
      </c>
      <c r="H35" s="5">
        <v>1745</v>
      </c>
      <c r="I35" s="5">
        <v>1845</v>
      </c>
      <c r="J35" s="5">
        <v>2100</v>
      </c>
      <c r="K35" s="5">
        <v>2245</v>
      </c>
      <c r="L35" s="6">
        <v>0.47</v>
      </c>
      <c r="M35" s="6">
        <v>0.47</v>
      </c>
      <c r="N35" s="6">
        <v>0.48</v>
      </c>
      <c r="O35" s="6">
        <v>0.49</v>
      </c>
      <c r="P35" s="6">
        <v>0.5</v>
      </c>
      <c r="Q35" s="6">
        <v>0.53</v>
      </c>
      <c r="R35" s="6">
        <v>0.56000000000000005</v>
      </c>
      <c r="S35" s="6">
        <v>0.56999999999999995</v>
      </c>
    </row>
    <row r="36" spans="1:19" x14ac:dyDescent="0.25">
      <c r="A36" t="s">
        <v>3</v>
      </c>
      <c r="B36" t="s">
        <v>4</v>
      </c>
      <c r="C36" t="s">
        <v>144</v>
      </c>
      <c r="D36" s="5">
        <v>70</v>
      </c>
      <c r="E36" s="5">
        <v>75</v>
      </c>
      <c r="F36" s="5">
        <v>90</v>
      </c>
      <c r="G36" s="5">
        <v>95</v>
      </c>
      <c r="H36" s="5">
        <v>105</v>
      </c>
      <c r="I36" s="5">
        <v>110</v>
      </c>
      <c r="J36" s="5">
        <v>125</v>
      </c>
      <c r="K36" s="5">
        <v>145</v>
      </c>
      <c r="L36" s="6">
        <v>0.27</v>
      </c>
      <c r="M36" s="6">
        <v>0.34</v>
      </c>
      <c r="N36" s="6">
        <v>0.38</v>
      </c>
      <c r="O36" s="6">
        <v>0.36</v>
      </c>
      <c r="P36" s="6">
        <v>0.37</v>
      </c>
      <c r="Q36" s="6">
        <v>0.41</v>
      </c>
      <c r="R36" s="6">
        <v>0.43</v>
      </c>
      <c r="S36" s="6">
        <v>0.43</v>
      </c>
    </row>
    <row r="37" spans="1:19" x14ac:dyDescent="0.25">
      <c r="A37" t="s">
        <v>3</v>
      </c>
      <c r="B37" t="s">
        <v>4</v>
      </c>
      <c r="C37" t="s">
        <v>145</v>
      </c>
      <c r="D37" s="5">
        <v>220</v>
      </c>
      <c r="E37" s="5">
        <v>260</v>
      </c>
      <c r="F37" s="5">
        <v>275</v>
      </c>
      <c r="G37" s="5">
        <v>305</v>
      </c>
      <c r="H37" s="5">
        <v>315</v>
      </c>
      <c r="I37" s="5">
        <v>355</v>
      </c>
      <c r="J37" s="5">
        <v>390</v>
      </c>
      <c r="K37" s="5">
        <v>405</v>
      </c>
      <c r="L37" s="6">
        <v>0.41</v>
      </c>
      <c r="M37" s="6">
        <v>0.46</v>
      </c>
      <c r="N37" s="6">
        <v>0.47</v>
      </c>
      <c r="O37" s="6">
        <v>0.5</v>
      </c>
      <c r="P37" s="6">
        <v>0.51</v>
      </c>
      <c r="Q37" s="6">
        <v>0.53</v>
      </c>
      <c r="R37" s="6">
        <v>0.56999999999999995</v>
      </c>
      <c r="S37" s="6">
        <v>0.59</v>
      </c>
    </row>
    <row r="38" spans="1:19" x14ac:dyDescent="0.25">
      <c r="A38" t="s">
        <v>3</v>
      </c>
      <c r="B38" t="s">
        <v>4</v>
      </c>
      <c r="C38" t="s">
        <v>146</v>
      </c>
      <c r="D38" s="5">
        <v>5</v>
      </c>
      <c r="E38" s="5" t="s">
        <v>398</v>
      </c>
      <c r="F38" s="5">
        <v>10</v>
      </c>
      <c r="G38" s="5">
        <v>10</v>
      </c>
      <c r="H38" s="5">
        <v>5</v>
      </c>
      <c r="I38" s="5">
        <v>5</v>
      </c>
      <c r="J38" s="5">
        <v>10</v>
      </c>
      <c r="K38" s="5" t="s">
        <v>398</v>
      </c>
      <c r="L38" s="6">
        <v>0.64</v>
      </c>
      <c r="M38" s="6" t="s">
        <v>398</v>
      </c>
      <c r="N38" s="6">
        <v>0.69</v>
      </c>
      <c r="O38" s="6">
        <v>0.82</v>
      </c>
      <c r="P38" s="6">
        <v>0.54</v>
      </c>
      <c r="Q38" s="6">
        <v>0.57999999999999996</v>
      </c>
      <c r="R38" s="6">
        <v>0.75</v>
      </c>
      <c r="S38" s="6" t="s">
        <v>398</v>
      </c>
    </row>
    <row r="39" spans="1:19" x14ac:dyDescent="0.25">
      <c r="A39" t="s">
        <v>3</v>
      </c>
      <c r="B39" t="s">
        <v>4</v>
      </c>
      <c r="C39" t="s">
        <v>147</v>
      </c>
      <c r="D39" s="5">
        <v>85</v>
      </c>
      <c r="E39" s="5">
        <v>100</v>
      </c>
      <c r="F39" s="5">
        <v>80</v>
      </c>
      <c r="G39" s="5">
        <v>115</v>
      </c>
      <c r="H39" s="5">
        <v>95</v>
      </c>
      <c r="I39" s="5">
        <v>110</v>
      </c>
      <c r="J39" s="5">
        <v>95</v>
      </c>
      <c r="K39" s="5">
        <v>115</v>
      </c>
      <c r="L39" s="6">
        <v>0.69</v>
      </c>
      <c r="M39" s="6">
        <v>0.71</v>
      </c>
      <c r="N39" s="6">
        <v>0.63</v>
      </c>
      <c r="O39" s="6">
        <v>0.77</v>
      </c>
      <c r="P39" s="6">
        <v>0.78</v>
      </c>
      <c r="Q39" s="6">
        <v>0.81</v>
      </c>
      <c r="R39" s="6">
        <v>0.76</v>
      </c>
      <c r="S39" s="6">
        <v>0.76</v>
      </c>
    </row>
    <row r="40" spans="1:19" x14ac:dyDescent="0.25">
      <c r="A40" t="s">
        <v>3</v>
      </c>
      <c r="B40" t="s">
        <v>4</v>
      </c>
      <c r="C40" t="s">
        <v>148</v>
      </c>
      <c r="D40" s="5">
        <v>35</v>
      </c>
      <c r="E40" s="5">
        <v>35</v>
      </c>
      <c r="F40" s="5">
        <v>30</v>
      </c>
      <c r="G40" s="5">
        <v>50</v>
      </c>
      <c r="H40" s="5">
        <v>40</v>
      </c>
      <c r="I40" s="5">
        <v>40</v>
      </c>
      <c r="J40" s="5">
        <v>50</v>
      </c>
      <c r="K40" s="5">
        <v>60</v>
      </c>
      <c r="L40" s="6">
        <v>0.3</v>
      </c>
      <c r="M40" s="6">
        <v>0.3</v>
      </c>
      <c r="N40" s="6">
        <v>0.28000000000000003</v>
      </c>
      <c r="O40" s="6">
        <v>0.41</v>
      </c>
      <c r="P40" s="6">
        <v>0.35</v>
      </c>
      <c r="Q40" s="6">
        <v>0.36</v>
      </c>
      <c r="R40" s="6">
        <v>0.41</v>
      </c>
      <c r="S40" s="6">
        <v>0.4</v>
      </c>
    </row>
    <row r="41" spans="1:19" x14ac:dyDescent="0.25">
      <c r="A41" t="s">
        <v>3</v>
      </c>
      <c r="B41" t="s">
        <v>4</v>
      </c>
      <c r="C41" t="s">
        <v>149</v>
      </c>
      <c r="D41" s="5">
        <v>70</v>
      </c>
      <c r="E41" s="5">
        <v>75</v>
      </c>
      <c r="F41" s="5">
        <v>80</v>
      </c>
      <c r="G41" s="5">
        <v>95</v>
      </c>
      <c r="H41" s="5">
        <v>100</v>
      </c>
      <c r="I41" s="5">
        <v>110</v>
      </c>
      <c r="J41" s="5">
        <v>115</v>
      </c>
      <c r="K41" s="5">
        <v>140</v>
      </c>
      <c r="L41" s="6">
        <v>0.46</v>
      </c>
      <c r="M41" s="6">
        <v>0.42</v>
      </c>
      <c r="N41" s="6">
        <v>0.43</v>
      </c>
      <c r="O41" s="6">
        <v>0.45</v>
      </c>
      <c r="P41" s="6">
        <v>0.45</v>
      </c>
      <c r="Q41" s="6">
        <v>0.51</v>
      </c>
      <c r="R41" s="6">
        <v>0.44</v>
      </c>
      <c r="S41" s="6">
        <v>0.54</v>
      </c>
    </row>
    <row r="42" spans="1:19" x14ac:dyDescent="0.25">
      <c r="A42" t="s">
        <v>3</v>
      </c>
      <c r="B42" t="s">
        <v>4</v>
      </c>
      <c r="C42" t="s">
        <v>150</v>
      </c>
      <c r="D42" s="5">
        <v>5</v>
      </c>
      <c r="E42" s="5">
        <v>5</v>
      </c>
      <c r="F42" s="5">
        <v>10</v>
      </c>
      <c r="G42" s="5">
        <v>10</v>
      </c>
      <c r="H42" s="5">
        <v>10</v>
      </c>
      <c r="I42" s="5">
        <v>10</v>
      </c>
      <c r="J42" s="5">
        <v>10</v>
      </c>
      <c r="K42" s="5">
        <v>5</v>
      </c>
      <c r="L42" s="6">
        <v>0.06</v>
      </c>
      <c r="M42" s="6">
        <v>7.0000000000000007E-2</v>
      </c>
      <c r="N42" s="6">
        <v>0.13</v>
      </c>
      <c r="O42" s="6">
        <v>0.21</v>
      </c>
      <c r="P42" s="6">
        <v>0.19</v>
      </c>
      <c r="Q42" s="6">
        <v>0.13</v>
      </c>
      <c r="R42" s="6">
        <v>0.15</v>
      </c>
      <c r="S42" s="6">
        <v>0.06</v>
      </c>
    </row>
    <row r="43" spans="1:19" x14ac:dyDescent="0.25">
      <c r="A43" t="s">
        <v>3</v>
      </c>
      <c r="B43" t="s">
        <v>4</v>
      </c>
      <c r="C43" t="s">
        <v>151</v>
      </c>
      <c r="D43" s="5">
        <v>145</v>
      </c>
      <c r="E43" s="5">
        <v>140</v>
      </c>
      <c r="F43" s="5">
        <v>145</v>
      </c>
      <c r="G43" s="5">
        <v>145</v>
      </c>
      <c r="H43" s="5">
        <v>120</v>
      </c>
      <c r="I43" s="5">
        <v>145</v>
      </c>
      <c r="J43" s="5">
        <v>145</v>
      </c>
      <c r="K43" s="5">
        <v>110</v>
      </c>
      <c r="L43" s="6">
        <v>0.27</v>
      </c>
      <c r="M43" s="6">
        <v>0.33</v>
      </c>
      <c r="N43" s="6">
        <v>0.36</v>
      </c>
      <c r="O43" s="6">
        <v>0.39</v>
      </c>
      <c r="P43" s="6">
        <v>0.32</v>
      </c>
      <c r="Q43" s="6">
        <v>0.41</v>
      </c>
      <c r="R43" s="6">
        <v>0.38</v>
      </c>
      <c r="S43" s="6">
        <v>0.4</v>
      </c>
    </row>
    <row r="44" spans="1:19" x14ac:dyDescent="0.25">
      <c r="A44" t="s">
        <v>3</v>
      </c>
      <c r="B44" t="s">
        <v>4</v>
      </c>
      <c r="C44" t="s">
        <v>152</v>
      </c>
      <c r="D44" s="5">
        <v>350</v>
      </c>
      <c r="E44" s="5">
        <v>415</v>
      </c>
      <c r="F44" s="5">
        <v>370</v>
      </c>
      <c r="G44" s="5">
        <v>385</v>
      </c>
      <c r="H44" s="5">
        <v>430</v>
      </c>
      <c r="I44" s="5">
        <v>510</v>
      </c>
      <c r="J44" s="5">
        <v>530</v>
      </c>
      <c r="K44" s="5">
        <v>700</v>
      </c>
      <c r="L44" s="6">
        <v>0.08</v>
      </c>
      <c r="M44" s="6">
        <v>0.1</v>
      </c>
      <c r="N44" s="6">
        <v>0.09</v>
      </c>
      <c r="O44" s="6">
        <v>0.1</v>
      </c>
      <c r="P44" s="6">
        <v>0.1</v>
      </c>
      <c r="Q44" s="6">
        <v>0.11</v>
      </c>
      <c r="R44" s="6">
        <v>0.12</v>
      </c>
      <c r="S44" s="6">
        <v>0.14000000000000001</v>
      </c>
    </row>
    <row r="45" spans="1:19" x14ac:dyDescent="0.25">
      <c r="A45" t="s">
        <v>3</v>
      </c>
      <c r="B45" t="s">
        <v>4</v>
      </c>
      <c r="C45" t="s">
        <v>153</v>
      </c>
      <c r="D45" s="5">
        <v>13970</v>
      </c>
      <c r="E45" s="5">
        <v>14745</v>
      </c>
      <c r="F45" s="5">
        <v>14650</v>
      </c>
      <c r="G45" s="5">
        <v>14215</v>
      </c>
      <c r="H45" s="5">
        <v>13975</v>
      </c>
      <c r="I45" s="5">
        <v>14525</v>
      </c>
      <c r="J45" s="5">
        <v>14140</v>
      </c>
      <c r="K45" s="5">
        <v>14395</v>
      </c>
      <c r="L45" s="6">
        <v>0.33</v>
      </c>
      <c r="M45" s="6">
        <v>0.33</v>
      </c>
      <c r="N45" s="6">
        <v>0.34</v>
      </c>
      <c r="O45" s="6">
        <v>0.34</v>
      </c>
      <c r="P45" s="6">
        <v>0.34</v>
      </c>
      <c r="Q45" s="6">
        <v>0.37</v>
      </c>
      <c r="R45" s="6">
        <v>0.37</v>
      </c>
      <c r="S45" s="6">
        <v>0.38</v>
      </c>
    </row>
    <row r="46" spans="1:19" x14ac:dyDescent="0.25">
      <c r="A46" t="s">
        <v>3</v>
      </c>
      <c r="B46" t="s">
        <v>4</v>
      </c>
      <c r="C46" t="s">
        <v>154</v>
      </c>
      <c r="D46" s="5">
        <v>20</v>
      </c>
      <c r="E46" s="5">
        <v>40</v>
      </c>
      <c r="F46" s="5">
        <v>40</v>
      </c>
      <c r="G46" s="5">
        <v>30</v>
      </c>
      <c r="H46" s="5">
        <v>45</v>
      </c>
      <c r="I46" s="5">
        <v>50</v>
      </c>
      <c r="J46" s="5">
        <v>55</v>
      </c>
      <c r="K46" s="5">
        <v>70</v>
      </c>
      <c r="L46" s="6">
        <v>0.1</v>
      </c>
      <c r="M46" s="6">
        <v>0.18</v>
      </c>
      <c r="N46" s="6">
        <v>0.16</v>
      </c>
      <c r="O46" s="6">
        <v>0.14000000000000001</v>
      </c>
      <c r="P46" s="6">
        <v>0.16</v>
      </c>
      <c r="Q46" s="6">
        <v>0.18</v>
      </c>
      <c r="R46" s="6">
        <v>0.18</v>
      </c>
      <c r="S46" s="6">
        <v>0.2</v>
      </c>
    </row>
    <row r="47" spans="1:19" x14ac:dyDescent="0.25">
      <c r="A47" t="s">
        <v>3</v>
      </c>
      <c r="B47" t="s">
        <v>4</v>
      </c>
      <c r="C47" t="s">
        <v>155</v>
      </c>
      <c r="D47" s="5">
        <v>300</v>
      </c>
      <c r="E47" s="5">
        <v>340</v>
      </c>
      <c r="F47" s="5">
        <v>400</v>
      </c>
      <c r="G47" s="5">
        <v>480</v>
      </c>
      <c r="H47" s="5">
        <v>445</v>
      </c>
      <c r="I47" s="5">
        <v>525</v>
      </c>
      <c r="J47" s="5">
        <v>550</v>
      </c>
      <c r="K47" s="5">
        <v>595</v>
      </c>
      <c r="L47" s="6">
        <v>0.36</v>
      </c>
      <c r="M47" s="6">
        <v>0.37</v>
      </c>
      <c r="N47" s="6">
        <v>0.38</v>
      </c>
      <c r="O47" s="6">
        <v>0.43</v>
      </c>
      <c r="P47" s="6">
        <v>0.4</v>
      </c>
      <c r="Q47" s="6">
        <v>0.43</v>
      </c>
      <c r="R47" s="6">
        <v>0.43</v>
      </c>
      <c r="S47" s="6">
        <v>0.42</v>
      </c>
    </row>
    <row r="48" spans="1:19" x14ac:dyDescent="0.25">
      <c r="A48" t="s">
        <v>3</v>
      </c>
      <c r="B48" t="s">
        <v>4</v>
      </c>
      <c r="C48" t="s">
        <v>156</v>
      </c>
      <c r="D48" s="5">
        <v>195</v>
      </c>
      <c r="E48" s="5">
        <v>190</v>
      </c>
      <c r="F48" s="5">
        <v>195</v>
      </c>
      <c r="G48" s="5">
        <v>215</v>
      </c>
      <c r="H48" s="5">
        <v>225</v>
      </c>
      <c r="I48" s="5">
        <v>185</v>
      </c>
      <c r="J48" s="5">
        <v>220</v>
      </c>
      <c r="K48" s="5">
        <v>255</v>
      </c>
      <c r="L48" s="6">
        <v>0.42</v>
      </c>
      <c r="M48" s="6">
        <v>0.38</v>
      </c>
      <c r="N48" s="6">
        <v>0.42</v>
      </c>
      <c r="O48" s="6">
        <v>0.44</v>
      </c>
      <c r="P48" s="6">
        <v>0.42</v>
      </c>
      <c r="Q48" s="6">
        <v>0.39</v>
      </c>
      <c r="R48" s="6">
        <v>0.42</v>
      </c>
      <c r="S48" s="6">
        <v>0.47</v>
      </c>
    </row>
    <row r="49" spans="1:19" x14ac:dyDescent="0.25">
      <c r="A49" t="s">
        <v>3</v>
      </c>
      <c r="B49" t="s">
        <v>4</v>
      </c>
      <c r="C49" t="s">
        <v>157</v>
      </c>
      <c r="D49" s="5">
        <v>1465</v>
      </c>
      <c r="E49" s="5">
        <v>1580</v>
      </c>
      <c r="F49" s="5">
        <v>1625</v>
      </c>
      <c r="G49" s="5">
        <v>1645</v>
      </c>
      <c r="H49" s="5">
        <v>1650</v>
      </c>
      <c r="I49" s="5">
        <v>1705</v>
      </c>
      <c r="J49" s="5">
        <v>1715</v>
      </c>
      <c r="K49" s="5">
        <v>1855</v>
      </c>
      <c r="L49" s="6">
        <v>0.6</v>
      </c>
      <c r="M49" s="6">
        <v>0.6</v>
      </c>
      <c r="N49" s="6">
        <v>0.6</v>
      </c>
      <c r="O49" s="6">
        <v>0.59</v>
      </c>
      <c r="P49" s="6">
        <v>0.6</v>
      </c>
      <c r="Q49" s="6">
        <v>0.62</v>
      </c>
      <c r="R49" s="6">
        <v>0.61</v>
      </c>
      <c r="S49" s="6">
        <v>0.64</v>
      </c>
    </row>
    <row r="50" spans="1:19" x14ac:dyDescent="0.25">
      <c r="A50" t="s">
        <v>3</v>
      </c>
      <c r="B50" t="s">
        <v>4</v>
      </c>
      <c r="C50" t="s">
        <v>158</v>
      </c>
      <c r="D50" s="5">
        <v>80</v>
      </c>
      <c r="E50" s="5">
        <v>75</v>
      </c>
      <c r="F50" s="5">
        <v>75</v>
      </c>
      <c r="G50" s="5">
        <v>70</v>
      </c>
      <c r="H50" s="5">
        <v>120</v>
      </c>
      <c r="I50" s="5">
        <v>95</v>
      </c>
      <c r="J50" s="5">
        <v>110</v>
      </c>
      <c r="K50" s="5">
        <v>115</v>
      </c>
      <c r="L50" s="6">
        <v>0.3</v>
      </c>
      <c r="M50" s="6">
        <v>0.31</v>
      </c>
      <c r="N50" s="6">
        <v>0.33</v>
      </c>
      <c r="O50" s="6">
        <v>0.28000000000000003</v>
      </c>
      <c r="P50" s="6">
        <v>0.39</v>
      </c>
      <c r="Q50" s="6">
        <v>0.37</v>
      </c>
      <c r="R50" s="6">
        <v>0.39</v>
      </c>
      <c r="S50" s="6">
        <v>0.39</v>
      </c>
    </row>
    <row r="51" spans="1:19" x14ac:dyDescent="0.25">
      <c r="A51" t="s">
        <v>3</v>
      </c>
      <c r="B51" t="s">
        <v>4</v>
      </c>
      <c r="C51" t="s">
        <v>159</v>
      </c>
      <c r="D51" s="5">
        <v>255</v>
      </c>
      <c r="E51" s="5">
        <v>280</v>
      </c>
      <c r="F51" s="5">
        <v>295</v>
      </c>
      <c r="G51" s="5">
        <v>320</v>
      </c>
      <c r="H51" s="5">
        <v>345</v>
      </c>
      <c r="I51" s="5">
        <v>385</v>
      </c>
      <c r="J51" s="5">
        <v>425</v>
      </c>
      <c r="K51" s="5">
        <v>490</v>
      </c>
      <c r="L51" s="6">
        <v>0.37</v>
      </c>
      <c r="M51" s="6">
        <v>0.4</v>
      </c>
      <c r="N51" s="6">
        <v>0.42</v>
      </c>
      <c r="O51" s="6">
        <v>0.43</v>
      </c>
      <c r="P51" s="6">
        <v>0.49</v>
      </c>
      <c r="Q51" s="6">
        <v>0.52</v>
      </c>
      <c r="R51" s="6">
        <v>0.52</v>
      </c>
      <c r="S51" s="6">
        <v>0.56000000000000005</v>
      </c>
    </row>
    <row r="52" spans="1:19" x14ac:dyDescent="0.25">
      <c r="A52" t="s">
        <v>3</v>
      </c>
      <c r="B52" t="s">
        <v>4</v>
      </c>
      <c r="C52" t="s">
        <v>160</v>
      </c>
      <c r="D52" s="5">
        <v>10</v>
      </c>
      <c r="E52" s="5" t="s">
        <v>398</v>
      </c>
      <c r="F52" s="5">
        <v>5</v>
      </c>
      <c r="G52" s="5" t="s">
        <v>398</v>
      </c>
      <c r="H52" s="5" t="s">
        <v>398</v>
      </c>
      <c r="I52" s="5" t="s">
        <v>398</v>
      </c>
      <c r="J52" s="5" t="s">
        <v>398</v>
      </c>
      <c r="K52" s="5" t="s">
        <v>398</v>
      </c>
      <c r="L52" s="6">
        <v>0.91</v>
      </c>
      <c r="M52" s="6" t="s">
        <v>398</v>
      </c>
      <c r="N52" s="6">
        <v>0.45</v>
      </c>
      <c r="O52" s="6" t="s">
        <v>398</v>
      </c>
      <c r="P52" s="6" t="s">
        <v>398</v>
      </c>
      <c r="Q52" s="6" t="s">
        <v>398</v>
      </c>
      <c r="R52" s="6" t="s">
        <v>398</v>
      </c>
      <c r="S52" s="6" t="s">
        <v>398</v>
      </c>
    </row>
    <row r="53" spans="1:19" x14ac:dyDescent="0.25">
      <c r="A53" t="s">
        <v>3</v>
      </c>
      <c r="B53" t="s">
        <v>4</v>
      </c>
      <c r="C53" t="s">
        <v>161</v>
      </c>
      <c r="D53" s="5">
        <v>85</v>
      </c>
      <c r="E53" s="5">
        <v>105</v>
      </c>
      <c r="F53" s="5">
        <v>100</v>
      </c>
      <c r="G53" s="5">
        <v>115</v>
      </c>
      <c r="H53" s="5">
        <v>110</v>
      </c>
      <c r="I53" s="5">
        <v>105</v>
      </c>
      <c r="J53" s="5">
        <v>120</v>
      </c>
      <c r="K53" s="5">
        <v>130</v>
      </c>
      <c r="L53" s="6">
        <v>0.67</v>
      </c>
      <c r="M53" s="6">
        <v>0.76</v>
      </c>
      <c r="N53" s="6">
        <v>0.65</v>
      </c>
      <c r="O53" s="6">
        <v>0.73</v>
      </c>
      <c r="P53" s="6">
        <v>0.74</v>
      </c>
      <c r="Q53" s="6">
        <v>0.73</v>
      </c>
      <c r="R53" s="6">
        <v>0.73</v>
      </c>
      <c r="S53" s="6">
        <v>0.81</v>
      </c>
    </row>
    <row r="54" spans="1:19" x14ac:dyDescent="0.25">
      <c r="A54" t="s">
        <v>3</v>
      </c>
      <c r="B54" t="s">
        <v>4</v>
      </c>
      <c r="C54" t="s">
        <v>162</v>
      </c>
      <c r="D54" s="5">
        <v>5</v>
      </c>
      <c r="E54" s="5">
        <v>10</v>
      </c>
      <c r="F54" s="5">
        <v>10</v>
      </c>
      <c r="G54" s="5">
        <v>15</v>
      </c>
      <c r="H54" s="5">
        <v>20</v>
      </c>
      <c r="I54" s="5">
        <v>20</v>
      </c>
      <c r="J54" s="5">
        <v>20</v>
      </c>
      <c r="K54" s="5">
        <v>20</v>
      </c>
      <c r="L54" s="6">
        <v>0.25</v>
      </c>
      <c r="M54" s="6">
        <v>0.31</v>
      </c>
      <c r="N54" s="6">
        <v>0.35</v>
      </c>
      <c r="O54" s="6">
        <v>0.47</v>
      </c>
      <c r="P54" s="6">
        <v>0.38</v>
      </c>
      <c r="Q54" s="6">
        <v>0.48</v>
      </c>
      <c r="R54" s="6">
        <v>0.53</v>
      </c>
      <c r="S54" s="6">
        <v>0.46</v>
      </c>
    </row>
    <row r="55" spans="1:19" x14ac:dyDescent="0.25">
      <c r="A55" t="s">
        <v>3</v>
      </c>
      <c r="B55" t="s">
        <v>4</v>
      </c>
      <c r="C55" t="s">
        <v>163</v>
      </c>
      <c r="D55" s="5">
        <v>45</v>
      </c>
      <c r="E55" s="5">
        <v>45</v>
      </c>
      <c r="F55" s="5">
        <v>60</v>
      </c>
      <c r="G55" s="5">
        <v>85</v>
      </c>
      <c r="H55" s="5">
        <v>85</v>
      </c>
      <c r="I55" s="5">
        <v>80</v>
      </c>
      <c r="J55" s="5">
        <v>100</v>
      </c>
      <c r="K55" s="5">
        <v>105</v>
      </c>
      <c r="L55" s="6">
        <v>0.37</v>
      </c>
      <c r="M55" s="6">
        <v>0.35</v>
      </c>
      <c r="N55" s="6">
        <v>0.42</v>
      </c>
      <c r="O55" s="6">
        <v>0.45</v>
      </c>
      <c r="P55" s="6">
        <v>0.43</v>
      </c>
      <c r="Q55" s="6">
        <v>0.45</v>
      </c>
      <c r="R55" s="6">
        <v>0.52</v>
      </c>
      <c r="S55" s="6">
        <v>0.55000000000000004</v>
      </c>
    </row>
    <row r="56" spans="1:19" x14ac:dyDescent="0.25">
      <c r="A56" t="s">
        <v>3</v>
      </c>
      <c r="B56" t="s">
        <v>4</v>
      </c>
      <c r="C56" t="s">
        <v>164</v>
      </c>
      <c r="D56" s="5">
        <v>10</v>
      </c>
      <c r="E56" s="5">
        <v>5</v>
      </c>
      <c r="F56" s="5">
        <v>5</v>
      </c>
      <c r="G56" s="5">
        <v>5</v>
      </c>
      <c r="H56" s="5">
        <v>5</v>
      </c>
      <c r="I56" s="5">
        <v>10</v>
      </c>
      <c r="J56" s="5">
        <v>10</v>
      </c>
      <c r="K56" s="5">
        <v>15</v>
      </c>
      <c r="L56" s="6">
        <v>0.15</v>
      </c>
      <c r="M56" s="6">
        <v>0.11</v>
      </c>
      <c r="N56" s="6">
        <v>0.06</v>
      </c>
      <c r="O56" s="6">
        <v>0.17</v>
      </c>
      <c r="P56" s="6">
        <v>0.08</v>
      </c>
      <c r="Q56" s="6">
        <v>0.13</v>
      </c>
      <c r="R56" s="6">
        <v>0.14000000000000001</v>
      </c>
      <c r="S56" s="6">
        <v>0.15</v>
      </c>
    </row>
    <row r="57" spans="1:19" x14ac:dyDescent="0.25">
      <c r="A57" t="s">
        <v>3</v>
      </c>
      <c r="B57" t="s">
        <v>4</v>
      </c>
      <c r="C57" t="s">
        <v>165</v>
      </c>
      <c r="D57" s="5">
        <v>215</v>
      </c>
      <c r="E57" s="5">
        <v>190</v>
      </c>
      <c r="F57" s="5">
        <v>180</v>
      </c>
      <c r="G57" s="5">
        <v>115</v>
      </c>
      <c r="H57" s="5">
        <v>145</v>
      </c>
      <c r="I57" s="5">
        <v>130</v>
      </c>
      <c r="J57" s="5">
        <v>145</v>
      </c>
      <c r="K57" s="5">
        <v>125</v>
      </c>
      <c r="L57" s="6">
        <v>0.31</v>
      </c>
      <c r="M57" s="6">
        <v>0.32</v>
      </c>
      <c r="N57" s="6">
        <v>0.31</v>
      </c>
      <c r="O57" s="6">
        <v>0.33</v>
      </c>
      <c r="P57" s="6">
        <v>0.33</v>
      </c>
      <c r="Q57" s="6">
        <v>0.42</v>
      </c>
      <c r="R57" s="6">
        <v>0.45</v>
      </c>
      <c r="S57" s="6">
        <v>0.37</v>
      </c>
    </row>
    <row r="58" spans="1:19" x14ac:dyDescent="0.25">
      <c r="A58" t="s">
        <v>3</v>
      </c>
      <c r="B58" t="s">
        <v>4</v>
      </c>
      <c r="C58" t="s">
        <v>166</v>
      </c>
      <c r="D58" s="5">
        <v>630</v>
      </c>
      <c r="E58" s="5">
        <v>740</v>
      </c>
      <c r="F58" s="5">
        <v>625</v>
      </c>
      <c r="G58" s="5">
        <v>705</v>
      </c>
      <c r="H58" s="5">
        <v>755</v>
      </c>
      <c r="I58" s="5">
        <v>875</v>
      </c>
      <c r="J58" s="5">
        <v>910</v>
      </c>
      <c r="K58" s="5">
        <v>1000</v>
      </c>
      <c r="L58" s="6">
        <v>0.1</v>
      </c>
      <c r="M58" s="6">
        <v>0.11</v>
      </c>
      <c r="N58" s="6">
        <v>0.1</v>
      </c>
      <c r="O58" s="6">
        <v>0.12</v>
      </c>
      <c r="P58" s="6">
        <v>0.12</v>
      </c>
      <c r="Q58" s="6">
        <v>0.14000000000000001</v>
      </c>
      <c r="R58" s="6">
        <v>0.14000000000000001</v>
      </c>
      <c r="S58" s="6">
        <v>0.15</v>
      </c>
    </row>
    <row r="59" spans="1:19" x14ac:dyDescent="0.25">
      <c r="A59" t="s">
        <v>3</v>
      </c>
      <c r="B59" t="s">
        <v>4</v>
      </c>
      <c r="C59" t="s">
        <v>167</v>
      </c>
      <c r="D59" s="5">
        <v>16445</v>
      </c>
      <c r="E59" s="5">
        <v>17190</v>
      </c>
      <c r="F59" s="5">
        <v>17035</v>
      </c>
      <c r="G59" s="5">
        <v>16565</v>
      </c>
      <c r="H59" s="5">
        <v>16280</v>
      </c>
      <c r="I59" s="5">
        <v>16250</v>
      </c>
      <c r="J59" s="5">
        <v>16730</v>
      </c>
      <c r="K59" s="5">
        <v>16700</v>
      </c>
      <c r="L59" s="6">
        <v>0.33</v>
      </c>
      <c r="M59" s="6">
        <v>0.35</v>
      </c>
      <c r="N59" s="6">
        <v>0.35</v>
      </c>
      <c r="O59" s="6">
        <v>0.36</v>
      </c>
      <c r="P59" s="6">
        <v>0.36</v>
      </c>
      <c r="Q59" s="6">
        <v>0.38</v>
      </c>
      <c r="R59" s="6">
        <v>0.39</v>
      </c>
      <c r="S59" s="6">
        <v>0.39</v>
      </c>
    </row>
    <row r="60" spans="1:19" x14ac:dyDescent="0.25">
      <c r="A60" t="s">
        <v>3</v>
      </c>
      <c r="B60" t="s">
        <v>4</v>
      </c>
      <c r="C60" t="s">
        <v>168</v>
      </c>
      <c r="D60" s="5">
        <v>85</v>
      </c>
      <c r="E60" s="5">
        <v>100</v>
      </c>
      <c r="F60" s="5">
        <v>100</v>
      </c>
      <c r="G60" s="5">
        <v>120</v>
      </c>
      <c r="H60" s="5">
        <v>135</v>
      </c>
      <c r="I60" s="5">
        <v>130</v>
      </c>
      <c r="J60" s="5">
        <v>170</v>
      </c>
      <c r="K60" s="5">
        <v>210</v>
      </c>
      <c r="L60" s="6">
        <v>0.16</v>
      </c>
      <c r="M60" s="6">
        <v>0.16</v>
      </c>
      <c r="N60" s="6">
        <v>0.18</v>
      </c>
      <c r="O60" s="6">
        <v>0.22</v>
      </c>
      <c r="P60" s="6">
        <v>0.22</v>
      </c>
      <c r="Q60" s="6">
        <v>0.21</v>
      </c>
      <c r="R60" s="6">
        <v>0.24</v>
      </c>
      <c r="S60" s="6">
        <v>0.28999999999999998</v>
      </c>
    </row>
    <row r="61" spans="1:19" x14ac:dyDescent="0.25">
      <c r="A61" t="s">
        <v>3</v>
      </c>
      <c r="B61" t="s">
        <v>4</v>
      </c>
      <c r="C61" t="s">
        <v>169</v>
      </c>
      <c r="D61" s="5">
        <v>485</v>
      </c>
      <c r="E61" s="5">
        <v>560</v>
      </c>
      <c r="F61" s="5">
        <v>615</v>
      </c>
      <c r="G61" s="5">
        <v>610</v>
      </c>
      <c r="H61" s="5">
        <v>680</v>
      </c>
      <c r="I61" s="5">
        <v>745</v>
      </c>
      <c r="J61" s="5">
        <v>860</v>
      </c>
      <c r="K61" s="5">
        <v>935</v>
      </c>
      <c r="L61" s="6">
        <v>0.34</v>
      </c>
      <c r="M61" s="6">
        <v>0.37</v>
      </c>
      <c r="N61" s="6">
        <v>0.35</v>
      </c>
      <c r="O61" s="6">
        <v>0.38</v>
      </c>
      <c r="P61" s="6">
        <v>0.39</v>
      </c>
      <c r="Q61" s="6">
        <v>0.42</v>
      </c>
      <c r="R61" s="6">
        <v>0.45</v>
      </c>
      <c r="S61" s="6">
        <v>0.46</v>
      </c>
    </row>
    <row r="62" spans="1:19" x14ac:dyDescent="0.25">
      <c r="A62" t="s">
        <v>3</v>
      </c>
      <c r="B62" t="s">
        <v>4</v>
      </c>
      <c r="C62" t="s">
        <v>170</v>
      </c>
      <c r="D62" s="5">
        <v>850</v>
      </c>
      <c r="E62" s="5">
        <v>825</v>
      </c>
      <c r="F62" s="5">
        <v>785</v>
      </c>
      <c r="G62" s="5">
        <v>850</v>
      </c>
      <c r="H62" s="5">
        <v>950</v>
      </c>
      <c r="I62" s="5">
        <v>980</v>
      </c>
      <c r="J62" s="5">
        <v>1090</v>
      </c>
      <c r="K62" s="5">
        <v>1100</v>
      </c>
      <c r="L62" s="6">
        <v>0.38</v>
      </c>
      <c r="M62" s="6">
        <v>0.38</v>
      </c>
      <c r="N62" s="6">
        <v>0.37</v>
      </c>
      <c r="O62" s="6">
        <v>0.39</v>
      </c>
      <c r="P62" s="6">
        <v>0.41</v>
      </c>
      <c r="Q62" s="6">
        <v>0.43</v>
      </c>
      <c r="R62" s="6">
        <v>0.48</v>
      </c>
      <c r="S62" s="6">
        <v>0.49</v>
      </c>
    </row>
    <row r="63" spans="1:19" x14ac:dyDescent="0.25">
      <c r="A63" t="s">
        <v>3</v>
      </c>
      <c r="B63" t="s">
        <v>4</v>
      </c>
      <c r="C63" t="s">
        <v>171</v>
      </c>
      <c r="D63" s="5">
        <v>2730</v>
      </c>
      <c r="E63" s="5">
        <v>2745</v>
      </c>
      <c r="F63" s="5">
        <v>3025</v>
      </c>
      <c r="G63" s="5">
        <v>3050</v>
      </c>
      <c r="H63" s="5">
        <v>3210</v>
      </c>
      <c r="I63" s="5">
        <v>3360</v>
      </c>
      <c r="J63" s="5">
        <v>3735</v>
      </c>
      <c r="K63" s="5">
        <v>4000</v>
      </c>
      <c r="L63" s="6">
        <v>0.57999999999999996</v>
      </c>
      <c r="M63" s="6">
        <v>0.57999999999999996</v>
      </c>
      <c r="N63" s="6">
        <v>0.57999999999999996</v>
      </c>
      <c r="O63" s="6">
        <v>0.56999999999999995</v>
      </c>
      <c r="P63" s="6">
        <v>0.59</v>
      </c>
      <c r="Q63" s="6">
        <v>0.61</v>
      </c>
      <c r="R63" s="6">
        <v>0.64</v>
      </c>
      <c r="S63" s="6">
        <v>0.64</v>
      </c>
    </row>
    <row r="64" spans="1:19" x14ac:dyDescent="0.25">
      <c r="A64" t="s">
        <v>3</v>
      </c>
      <c r="B64" t="s">
        <v>4</v>
      </c>
      <c r="C64" t="s">
        <v>172</v>
      </c>
      <c r="D64" s="5">
        <v>200</v>
      </c>
      <c r="E64" s="5">
        <v>205</v>
      </c>
      <c r="F64" s="5">
        <v>240</v>
      </c>
      <c r="G64" s="5">
        <v>285</v>
      </c>
      <c r="H64" s="5">
        <v>335</v>
      </c>
      <c r="I64" s="5">
        <v>395</v>
      </c>
      <c r="J64" s="5">
        <v>415</v>
      </c>
      <c r="K64" s="5">
        <v>435</v>
      </c>
      <c r="L64" s="6">
        <v>0.28999999999999998</v>
      </c>
      <c r="M64" s="6">
        <v>0.28999999999999998</v>
      </c>
      <c r="N64" s="6">
        <v>0.36</v>
      </c>
      <c r="O64" s="6">
        <v>0.37</v>
      </c>
      <c r="P64" s="6">
        <v>0.39</v>
      </c>
      <c r="Q64" s="6">
        <v>0.44</v>
      </c>
      <c r="R64" s="6">
        <v>0.46</v>
      </c>
      <c r="S64" s="6">
        <v>0.48</v>
      </c>
    </row>
    <row r="65" spans="1:19" x14ac:dyDescent="0.25">
      <c r="A65" t="s">
        <v>3</v>
      </c>
      <c r="B65" t="s">
        <v>4</v>
      </c>
      <c r="C65" t="s">
        <v>173</v>
      </c>
      <c r="D65" s="5">
        <v>570</v>
      </c>
      <c r="E65" s="5">
        <v>650</v>
      </c>
      <c r="F65" s="5">
        <v>610</v>
      </c>
      <c r="G65" s="5">
        <v>630</v>
      </c>
      <c r="H65" s="5">
        <v>695</v>
      </c>
      <c r="I65" s="5">
        <v>840</v>
      </c>
      <c r="J65" s="5">
        <v>870</v>
      </c>
      <c r="K65" s="5">
        <v>1000</v>
      </c>
      <c r="L65" s="6">
        <v>0.4</v>
      </c>
      <c r="M65" s="6">
        <v>0.43</v>
      </c>
      <c r="N65" s="6">
        <v>0.41</v>
      </c>
      <c r="O65" s="6">
        <v>0.42</v>
      </c>
      <c r="P65" s="6">
        <v>0.48</v>
      </c>
      <c r="Q65" s="6">
        <v>0.52</v>
      </c>
      <c r="R65" s="6">
        <v>0.55000000000000004</v>
      </c>
      <c r="S65" s="6">
        <v>0.56000000000000005</v>
      </c>
    </row>
    <row r="66" spans="1:19" x14ac:dyDescent="0.25">
      <c r="A66" t="s">
        <v>3</v>
      </c>
      <c r="B66" t="s">
        <v>4</v>
      </c>
      <c r="C66" t="s">
        <v>174</v>
      </c>
      <c r="D66" s="5">
        <v>10</v>
      </c>
      <c r="E66" s="5">
        <v>10</v>
      </c>
      <c r="F66" s="5">
        <v>15</v>
      </c>
      <c r="G66" s="5">
        <v>10</v>
      </c>
      <c r="H66" s="5">
        <v>15</v>
      </c>
      <c r="I66" s="5">
        <v>10</v>
      </c>
      <c r="J66" s="5">
        <v>15</v>
      </c>
      <c r="K66" s="5">
        <v>5</v>
      </c>
      <c r="L66" s="6">
        <v>0.73</v>
      </c>
      <c r="M66" s="6">
        <v>0.67</v>
      </c>
      <c r="N66" s="6">
        <v>0.76</v>
      </c>
      <c r="O66" s="6">
        <v>0.73</v>
      </c>
      <c r="P66" s="6">
        <v>0.75</v>
      </c>
      <c r="Q66" s="6">
        <v>0.86</v>
      </c>
      <c r="R66" s="6">
        <v>0.65</v>
      </c>
      <c r="S66" s="6">
        <v>0.64</v>
      </c>
    </row>
    <row r="67" spans="1:19" x14ac:dyDescent="0.25">
      <c r="A67" t="s">
        <v>3</v>
      </c>
      <c r="B67" t="s">
        <v>4</v>
      </c>
      <c r="C67" t="s">
        <v>175</v>
      </c>
      <c r="D67" s="5">
        <v>120</v>
      </c>
      <c r="E67" s="5">
        <v>115</v>
      </c>
      <c r="F67" s="5">
        <v>110</v>
      </c>
      <c r="G67" s="5">
        <v>135</v>
      </c>
      <c r="H67" s="5">
        <v>120</v>
      </c>
      <c r="I67" s="5">
        <v>135</v>
      </c>
      <c r="J67" s="5">
        <v>135</v>
      </c>
      <c r="K67" s="5">
        <v>130</v>
      </c>
      <c r="L67" s="6">
        <v>0.79</v>
      </c>
      <c r="M67" s="6">
        <v>0.78</v>
      </c>
      <c r="N67" s="6">
        <v>0.75</v>
      </c>
      <c r="O67" s="6">
        <v>0.79</v>
      </c>
      <c r="P67" s="6">
        <v>0.77</v>
      </c>
      <c r="Q67" s="6">
        <v>0.81</v>
      </c>
      <c r="R67" s="6">
        <v>0.79</v>
      </c>
      <c r="S67" s="6">
        <v>0.79</v>
      </c>
    </row>
    <row r="68" spans="1:19" x14ac:dyDescent="0.25">
      <c r="A68" t="s">
        <v>3</v>
      </c>
      <c r="B68" t="s">
        <v>4</v>
      </c>
      <c r="C68" t="s">
        <v>176</v>
      </c>
      <c r="D68" s="5">
        <v>40</v>
      </c>
      <c r="E68" s="5">
        <v>60</v>
      </c>
      <c r="F68" s="5">
        <v>75</v>
      </c>
      <c r="G68" s="5">
        <v>110</v>
      </c>
      <c r="H68" s="5">
        <v>100</v>
      </c>
      <c r="I68" s="5">
        <v>120</v>
      </c>
      <c r="J68" s="5">
        <v>120</v>
      </c>
      <c r="K68" s="5">
        <v>115</v>
      </c>
      <c r="L68" s="6">
        <v>0.26</v>
      </c>
      <c r="M68" s="6">
        <v>0.3</v>
      </c>
      <c r="N68" s="6">
        <v>0.37</v>
      </c>
      <c r="O68" s="6">
        <v>0.46</v>
      </c>
      <c r="P68" s="6">
        <v>0.37</v>
      </c>
      <c r="Q68" s="6">
        <v>0.44</v>
      </c>
      <c r="R68" s="6">
        <v>0.48</v>
      </c>
      <c r="S68" s="6">
        <v>0.41</v>
      </c>
    </row>
    <row r="69" spans="1:19" x14ac:dyDescent="0.25">
      <c r="A69" t="s">
        <v>3</v>
      </c>
      <c r="B69" t="s">
        <v>4</v>
      </c>
      <c r="C69" t="s">
        <v>177</v>
      </c>
      <c r="D69" s="5">
        <v>70</v>
      </c>
      <c r="E69" s="5">
        <v>110</v>
      </c>
      <c r="F69" s="5">
        <v>95</v>
      </c>
      <c r="G69" s="5">
        <v>120</v>
      </c>
      <c r="H69" s="5">
        <v>140</v>
      </c>
      <c r="I69" s="5">
        <v>170</v>
      </c>
      <c r="J69" s="5">
        <v>195</v>
      </c>
      <c r="K69" s="5">
        <v>200</v>
      </c>
      <c r="L69" s="6">
        <v>0.44</v>
      </c>
      <c r="M69" s="6">
        <v>0.43</v>
      </c>
      <c r="N69" s="6">
        <v>0.39</v>
      </c>
      <c r="O69" s="6">
        <v>0.38</v>
      </c>
      <c r="P69" s="6">
        <v>0.44</v>
      </c>
      <c r="Q69" s="6">
        <v>0.48</v>
      </c>
      <c r="R69" s="6">
        <v>0.55000000000000004</v>
      </c>
      <c r="S69" s="6">
        <v>0.53</v>
      </c>
    </row>
    <row r="70" spans="1:19" x14ac:dyDescent="0.25">
      <c r="A70" t="s">
        <v>3</v>
      </c>
      <c r="B70" t="s">
        <v>4</v>
      </c>
      <c r="C70" t="s">
        <v>178</v>
      </c>
      <c r="D70" s="5">
        <v>15</v>
      </c>
      <c r="E70" s="5">
        <v>30</v>
      </c>
      <c r="F70" s="5">
        <v>15</v>
      </c>
      <c r="G70" s="5">
        <v>15</v>
      </c>
      <c r="H70" s="5">
        <v>20</v>
      </c>
      <c r="I70" s="5">
        <v>20</v>
      </c>
      <c r="J70" s="5">
        <v>20</v>
      </c>
      <c r="K70" s="5">
        <v>25</v>
      </c>
      <c r="L70" s="6">
        <v>0.11</v>
      </c>
      <c r="M70" s="6">
        <v>0.21</v>
      </c>
      <c r="N70" s="6">
        <v>0.08</v>
      </c>
      <c r="O70" s="6">
        <v>0.17</v>
      </c>
      <c r="P70" s="6">
        <v>0.2</v>
      </c>
      <c r="Q70" s="6">
        <v>0.25</v>
      </c>
      <c r="R70" s="6">
        <v>0.19</v>
      </c>
      <c r="S70" s="6">
        <v>0.28000000000000003</v>
      </c>
    </row>
    <row r="71" spans="1:19" x14ac:dyDescent="0.25">
      <c r="A71" t="s">
        <v>3</v>
      </c>
      <c r="B71" t="s">
        <v>4</v>
      </c>
      <c r="C71" t="s">
        <v>179</v>
      </c>
      <c r="D71" s="5">
        <v>245</v>
      </c>
      <c r="E71" s="5">
        <v>250</v>
      </c>
      <c r="F71" s="5">
        <v>195</v>
      </c>
      <c r="G71" s="5">
        <v>140</v>
      </c>
      <c r="H71" s="5">
        <v>185</v>
      </c>
      <c r="I71" s="5">
        <v>160</v>
      </c>
      <c r="J71" s="5">
        <v>185</v>
      </c>
      <c r="K71" s="5">
        <v>160</v>
      </c>
      <c r="L71" s="6">
        <v>0.28999999999999998</v>
      </c>
      <c r="M71" s="6">
        <v>0.32</v>
      </c>
      <c r="N71" s="6">
        <v>0.3</v>
      </c>
      <c r="O71" s="6">
        <v>0.28999999999999998</v>
      </c>
      <c r="P71" s="6">
        <v>0.36</v>
      </c>
      <c r="Q71" s="6">
        <v>0.42</v>
      </c>
      <c r="R71" s="6">
        <v>0.41</v>
      </c>
      <c r="S71" s="6">
        <v>0.41</v>
      </c>
    </row>
    <row r="72" spans="1:19" x14ac:dyDescent="0.25">
      <c r="A72" t="s">
        <v>3</v>
      </c>
      <c r="B72" t="s">
        <v>4</v>
      </c>
      <c r="C72" t="s">
        <v>180</v>
      </c>
      <c r="D72" s="5">
        <v>480</v>
      </c>
      <c r="E72" s="5">
        <v>505</v>
      </c>
      <c r="F72" s="5">
        <v>490</v>
      </c>
      <c r="G72" s="5">
        <v>520</v>
      </c>
      <c r="H72" s="5">
        <v>555</v>
      </c>
      <c r="I72" s="5">
        <v>620</v>
      </c>
      <c r="J72" s="5">
        <v>755</v>
      </c>
      <c r="K72" s="5">
        <v>755</v>
      </c>
      <c r="L72" s="6">
        <v>0.11</v>
      </c>
      <c r="M72" s="6">
        <v>0.12</v>
      </c>
      <c r="N72" s="6">
        <v>0.12</v>
      </c>
      <c r="O72" s="6">
        <v>0.12</v>
      </c>
      <c r="P72" s="6">
        <v>0.12</v>
      </c>
      <c r="Q72" s="6">
        <v>0.13</v>
      </c>
      <c r="R72" s="6">
        <v>0.15</v>
      </c>
      <c r="S72" s="6">
        <v>0.14000000000000001</v>
      </c>
    </row>
    <row r="73" spans="1:19" x14ac:dyDescent="0.25">
      <c r="A73" t="s">
        <v>3</v>
      </c>
      <c r="B73" t="s">
        <v>4</v>
      </c>
      <c r="C73" t="s">
        <v>181</v>
      </c>
      <c r="D73" s="5">
        <v>18715</v>
      </c>
      <c r="E73" s="5">
        <v>19530</v>
      </c>
      <c r="F73" s="5">
        <v>19950</v>
      </c>
      <c r="G73" s="5">
        <v>19270</v>
      </c>
      <c r="H73" s="5">
        <v>19005</v>
      </c>
      <c r="I73" s="5">
        <v>19475</v>
      </c>
      <c r="J73" s="5">
        <v>19680</v>
      </c>
      <c r="K73" s="5">
        <v>19690</v>
      </c>
      <c r="L73" s="6">
        <v>0.34</v>
      </c>
      <c r="M73" s="6">
        <v>0.36</v>
      </c>
      <c r="N73" s="6">
        <v>0.36</v>
      </c>
      <c r="O73" s="6">
        <v>0.36</v>
      </c>
      <c r="P73" s="6">
        <v>0.35</v>
      </c>
      <c r="Q73" s="6">
        <v>0.37</v>
      </c>
      <c r="R73" s="6">
        <v>0.39</v>
      </c>
      <c r="S73" s="6">
        <v>0.38</v>
      </c>
    </row>
    <row r="74" spans="1:19" x14ac:dyDescent="0.25">
      <c r="A74" t="s">
        <v>3</v>
      </c>
      <c r="B74" t="s">
        <v>4</v>
      </c>
      <c r="C74" t="s">
        <v>182</v>
      </c>
      <c r="D74" s="5">
        <v>35</v>
      </c>
      <c r="E74" s="5">
        <v>45</v>
      </c>
      <c r="F74" s="5">
        <v>50</v>
      </c>
      <c r="G74" s="5">
        <v>50</v>
      </c>
      <c r="H74" s="5">
        <v>50</v>
      </c>
      <c r="I74" s="5">
        <v>70</v>
      </c>
      <c r="J74" s="5">
        <v>85</v>
      </c>
      <c r="K74" s="5">
        <v>100</v>
      </c>
      <c r="L74" s="6">
        <v>0.18</v>
      </c>
      <c r="M74" s="6">
        <v>0.22</v>
      </c>
      <c r="N74" s="6">
        <v>0.22</v>
      </c>
      <c r="O74" s="6">
        <v>0.24</v>
      </c>
      <c r="P74" s="6">
        <v>0.21</v>
      </c>
      <c r="Q74" s="6">
        <v>0.28000000000000003</v>
      </c>
      <c r="R74" s="6">
        <v>0.3</v>
      </c>
      <c r="S74" s="6">
        <v>0.3</v>
      </c>
    </row>
    <row r="75" spans="1:19" x14ac:dyDescent="0.25">
      <c r="A75" t="s">
        <v>3</v>
      </c>
      <c r="B75" t="s">
        <v>4</v>
      </c>
      <c r="C75" t="s">
        <v>183</v>
      </c>
      <c r="D75" s="5">
        <v>535</v>
      </c>
      <c r="E75" s="5">
        <v>590</v>
      </c>
      <c r="F75" s="5">
        <v>650</v>
      </c>
      <c r="G75" s="5">
        <v>670</v>
      </c>
      <c r="H75" s="5">
        <v>785</v>
      </c>
      <c r="I75" s="5">
        <v>880</v>
      </c>
      <c r="J75" s="5">
        <v>930</v>
      </c>
      <c r="K75" s="5">
        <v>1070</v>
      </c>
      <c r="L75" s="6">
        <v>0.43</v>
      </c>
      <c r="M75" s="6">
        <v>0.44</v>
      </c>
      <c r="N75" s="6">
        <v>0.45</v>
      </c>
      <c r="O75" s="6">
        <v>0.43</v>
      </c>
      <c r="P75" s="6">
        <v>0.45</v>
      </c>
      <c r="Q75" s="6">
        <v>0.49</v>
      </c>
      <c r="R75" s="6">
        <v>0.49</v>
      </c>
      <c r="S75" s="6">
        <v>0.51</v>
      </c>
    </row>
    <row r="76" spans="1:19" x14ac:dyDescent="0.25">
      <c r="A76" t="s">
        <v>3</v>
      </c>
      <c r="B76" t="s">
        <v>4</v>
      </c>
      <c r="C76" t="s">
        <v>184</v>
      </c>
      <c r="D76" s="5">
        <v>230</v>
      </c>
      <c r="E76" s="5">
        <v>225</v>
      </c>
      <c r="F76" s="5">
        <v>185</v>
      </c>
      <c r="G76" s="5">
        <v>200</v>
      </c>
      <c r="H76" s="5">
        <v>210</v>
      </c>
      <c r="I76" s="5">
        <v>210</v>
      </c>
      <c r="J76" s="5">
        <v>255</v>
      </c>
      <c r="K76" s="5">
        <v>245</v>
      </c>
      <c r="L76" s="6">
        <v>0.4</v>
      </c>
      <c r="M76" s="6">
        <v>0.42</v>
      </c>
      <c r="N76" s="6">
        <v>0.4</v>
      </c>
      <c r="O76" s="6">
        <v>0.41</v>
      </c>
      <c r="P76" s="6">
        <v>0.43</v>
      </c>
      <c r="Q76" s="6">
        <v>0.42</v>
      </c>
      <c r="R76" s="6">
        <v>0.52</v>
      </c>
      <c r="S76" s="6">
        <v>0.52</v>
      </c>
    </row>
    <row r="77" spans="1:19" x14ac:dyDescent="0.25">
      <c r="A77" t="s">
        <v>3</v>
      </c>
      <c r="B77" t="s">
        <v>4</v>
      </c>
      <c r="C77" t="s">
        <v>185</v>
      </c>
      <c r="D77" s="5">
        <v>995</v>
      </c>
      <c r="E77" s="5">
        <v>1085</v>
      </c>
      <c r="F77" s="5">
        <v>1170</v>
      </c>
      <c r="G77" s="5">
        <v>1230</v>
      </c>
      <c r="H77" s="5">
        <v>1290</v>
      </c>
      <c r="I77" s="5">
        <v>1370</v>
      </c>
      <c r="J77" s="5">
        <v>1535</v>
      </c>
      <c r="K77" s="5">
        <v>1610</v>
      </c>
      <c r="L77" s="6">
        <v>0.62</v>
      </c>
      <c r="M77" s="6">
        <v>0.62</v>
      </c>
      <c r="N77" s="6">
        <v>0.59</v>
      </c>
      <c r="O77" s="6">
        <v>0.6</v>
      </c>
      <c r="P77" s="6">
        <v>0.61</v>
      </c>
      <c r="Q77" s="6">
        <v>0.64</v>
      </c>
      <c r="R77" s="6">
        <v>0.67</v>
      </c>
      <c r="S77" s="6">
        <v>0.67</v>
      </c>
    </row>
    <row r="78" spans="1:19" x14ac:dyDescent="0.25">
      <c r="A78" t="s">
        <v>3</v>
      </c>
      <c r="B78" t="s">
        <v>4</v>
      </c>
      <c r="C78" t="s">
        <v>186</v>
      </c>
      <c r="D78" s="5">
        <v>35</v>
      </c>
      <c r="E78" s="5">
        <v>40</v>
      </c>
      <c r="F78" s="5">
        <v>60</v>
      </c>
      <c r="G78" s="5">
        <v>50</v>
      </c>
      <c r="H78" s="5">
        <v>75</v>
      </c>
      <c r="I78" s="5">
        <v>80</v>
      </c>
      <c r="J78" s="5">
        <v>95</v>
      </c>
      <c r="K78" s="5">
        <v>105</v>
      </c>
      <c r="L78" s="6">
        <v>0.25</v>
      </c>
      <c r="M78" s="6">
        <v>0.32</v>
      </c>
      <c r="N78" s="6">
        <v>0.41</v>
      </c>
      <c r="O78" s="6">
        <v>0.36</v>
      </c>
      <c r="P78" s="6">
        <v>0.48</v>
      </c>
      <c r="Q78" s="6">
        <v>0.42</v>
      </c>
      <c r="R78" s="6">
        <v>0.5</v>
      </c>
      <c r="S78" s="6">
        <v>0.5</v>
      </c>
    </row>
    <row r="79" spans="1:19" x14ac:dyDescent="0.25">
      <c r="A79" t="s">
        <v>3</v>
      </c>
      <c r="B79" t="s">
        <v>4</v>
      </c>
      <c r="C79" t="s">
        <v>187</v>
      </c>
      <c r="D79" s="5">
        <v>430</v>
      </c>
      <c r="E79" s="5">
        <v>490</v>
      </c>
      <c r="F79" s="5">
        <v>535</v>
      </c>
      <c r="G79" s="5">
        <v>665</v>
      </c>
      <c r="H79" s="5">
        <v>710</v>
      </c>
      <c r="I79" s="5">
        <v>835</v>
      </c>
      <c r="J79" s="5">
        <v>840</v>
      </c>
      <c r="K79" s="5">
        <v>985</v>
      </c>
      <c r="L79" s="6">
        <v>0.51</v>
      </c>
      <c r="M79" s="6">
        <v>0.51</v>
      </c>
      <c r="N79" s="6">
        <v>0.56999999999999995</v>
      </c>
      <c r="O79" s="6">
        <v>0.59</v>
      </c>
      <c r="P79" s="6">
        <v>0.59</v>
      </c>
      <c r="Q79" s="6">
        <v>0.66</v>
      </c>
      <c r="R79" s="6">
        <v>0.63</v>
      </c>
      <c r="S79" s="6">
        <v>0.67</v>
      </c>
    </row>
    <row r="80" spans="1:19" x14ac:dyDescent="0.25">
      <c r="A80" t="s">
        <v>3</v>
      </c>
      <c r="B80" t="s">
        <v>4</v>
      </c>
      <c r="C80" t="s">
        <v>188</v>
      </c>
      <c r="D80" s="5" t="s">
        <v>398</v>
      </c>
      <c r="E80" s="5" t="s">
        <v>398</v>
      </c>
      <c r="F80" s="5" t="s">
        <v>398</v>
      </c>
      <c r="G80" s="5" t="s">
        <v>398</v>
      </c>
      <c r="H80" s="5" t="s">
        <v>398</v>
      </c>
      <c r="I80" s="5" t="s">
        <v>398</v>
      </c>
      <c r="J80" s="5" t="s">
        <v>398</v>
      </c>
      <c r="K80" s="5" t="s">
        <v>398</v>
      </c>
      <c r="L80" s="6" t="s">
        <v>398</v>
      </c>
      <c r="M80" s="6" t="s">
        <v>398</v>
      </c>
      <c r="N80" s="6" t="s">
        <v>398</v>
      </c>
      <c r="O80" s="6" t="s">
        <v>398</v>
      </c>
      <c r="P80" s="6" t="s">
        <v>398</v>
      </c>
      <c r="Q80" s="6" t="s">
        <v>398</v>
      </c>
      <c r="R80" s="6" t="s">
        <v>398</v>
      </c>
      <c r="S80" s="6" t="s">
        <v>398</v>
      </c>
    </row>
    <row r="81" spans="1:19" x14ac:dyDescent="0.25">
      <c r="A81" t="s">
        <v>3</v>
      </c>
      <c r="B81" t="s">
        <v>4</v>
      </c>
      <c r="C81" t="s">
        <v>189</v>
      </c>
      <c r="D81" s="5">
        <v>185</v>
      </c>
      <c r="E81" s="5">
        <v>155</v>
      </c>
      <c r="F81" s="5">
        <v>195</v>
      </c>
      <c r="G81" s="5">
        <v>180</v>
      </c>
      <c r="H81" s="5">
        <v>175</v>
      </c>
      <c r="I81" s="5">
        <v>215</v>
      </c>
      <c r="J81" s="5">
        <v>200</v>
      </c>
      <c r="K81" s="5">
        <v>205</v>
      </c>
      <c r="L81" s="6">
        <v>0.79</v>
      </c>
      <c r="M81" s="6">
        <v>0.77</v>
      </c>
      <c r="N81" s="6">
        <v>0.8</v>
      </c>
      <c r="O81" s="6">
        <v>0.78</v>
      </c>
      <c r="P81" s="6">
        <v>0.8</v>
      </c>
      <c r="Q81" s="6">
        <v>0.79</v>
      </c>
      <c r="R81" s="6">
        <v>0.78</v>
      </c>
      <c r="S81" s="6">
        <v>0.8</v>
      </c>
    </row>
    <row r="82" spans="1:19" x14ac:dyDescent="0.25">
      <c r="A82" t="s">
        <v>3</v>
      </c>
      <c r="B82" t="s">
        <v>4</v>
      </c>
      <c r="C82" t="s">
        <v>190</v>
      </c>
      <c r="D82" s="5">
        <v>10</v>
      </c>
      <c r="E82" s="5">
        <v>5</v>
      </c>
      <c r="F82" s="5">
        <v>5</v>
      </c>
      <c r="G82" s="5">
        <v>10</v>
      </c>
      <c r="H82" s="5">
        <v>10</v>
      </c>
      <c r="I82" s="5">
        <v>15</v>
      </c>
      <c r="J82" s="5">
        <v>15</v>
      </c>
      <c r="K82" s="5">
        <v>20</v>
      </c>
      <c r="L82" s="6">
        <v>0.33</v>
      </c>
      <c r="M82" s="6">
        <v>0.35</v>
      </c>
      <c r="N82" s="6">
        <v>0.28000000000000003</v>
      </c>
      <c r="O82" s="6">
        <v>0.33</v>
      </c>
      <c r="P82" s="6">
        <v>0.42</v>
      </c>
      <c r="Q82" s="6">
        <v>0.34</v>
      </c>
      <c r="R82" s="6">
        <v>0.56000000000000005</v>
      </c>
      <c r="S82" s="6">
        <v>0.48</v>
      </c>
    </row>
    <row r="83" spans="1:19" x14ac:dyDescent="0.25">
      <c r="A83" t="s">
        <v>3</v>
      </c>
      <c r="B83" t="s">
        <v>4</v>
      </c>
      <c r="C83" t="s">
        <v>191</v>
      </c>
      <c r="D83" s="5">
        <v>100</v>
      </c>
      <c r="E83" s="5">
        <v>105</v>
      </c>
      <c r="F83" s="5">
        <v>120</v>
      </c>
      <c r="G83" s="5">
        <v>105</v>
      </c>
      <c r="H83" s="5">
        <v>150</v>
      </c>
      <c r="I83" s="5">
        <v>160</v>
      </c>
      <c r="J83" s="5">
        <v>185</v>
      </c>
      <c r="K83" s="5">
        <v>190</v>
      </c>
      <c r="L83" s="6">
        <v>0.51</v>
      </c>
      <c r="M83" s="6">
        <v>0.45</v>
      </c>
      <c r="N83" s="6">
        <v>0.45</v>
      </c>
      <c r="O83" s="6">
        <v>0.4</v>
      </c>
      <c r="P83" s="6">
        <v>0.46</v>
      </c>
      <c r="Q83" s="6">
        <v>0.47</v>
      </c>
      <c r="R83" s="6">
        <v>0.53</v>
      </c>
      <c r="S83" s="6">
        <v>0.54</v>
      </c>
    </row>
    <row r="84" spans="1:19" x14ac:dyDescent="0.25">
      <c r="A84" t="s">
        <v>3</v>
      </c>
      <c r="B84" t="s">
        <v>4</v>
      </c>
      <c r="C84" t="s">
        <v>192</v>
      </c>
      <c r="D84" s="5">
        <v>15</v>
      </c>
      <c r="E84" s="5">
        <v>20</v>
      </c>
      <c r="F84" s="5">
        <v>10</v>
      </c>
      <c r="G84" s="5">
        <v>20</v>
      </c>
      <c r="H84" s="5">
        <v>15</v>
      </c>
      <c r="I84" s="5">
        <v>10</v>
      </c>
      <c r="J84" s="5">
        <v>20</v>
      </c>
      <c r="K84" s="5">
        <v>15</v>
      </c>
      <c r="L84" s="6">
        <v>0.11</v>
      </c>
      <c r="M84" s="6">
        <v>0.12</v>
      </c>
      <c r="N84" s="6">
        <v>0.1</v>
      </c>
      <c r="O84" s="6">
        <v>0.19</v>
      </c>
      <c r="P84" s="6">
        <v>0.15</v>
      </c>
      <c r="Q84" s="6">
        <v>0.18</v>
      </c>
      <c r="R84" s="6">
        <v>0.27</v>
      </c>
      <c r="S84" s="6">
        <v>0.22</v>
      </c>
    </row>
    <row r="85" spans="1:19" x14ac:dyDescent="0.25">
      <c r="A85" t="s">
        <v>3</v>
      </c>
      <c r="B85" t="s">
        <v>4</v>
      </c>
      <c r="C85" t="s">
        <v>193</v>
      </c>
      <c r="D85" s="5">
        <v>590</v>
      </c>
      <c r="E85" s="5">
        <v>535</v>
      </c>
      <c r="F85" s="5">
        <v>400</v>
      </c>
      <c r="G85" s="5">
        <v>420</v>
      </c>
      <c r="H85" s="5">
        <v>345</v>
      </c>
      <c r="I85" s="5">
        <v>240</v>
      </c>
      <c r="J85" s="5">
        <v>235</v>
      </c>
      <c r="K85" s="5">
        <v>245</v>
      </c>
      <c r="L85" s="6">
        <v>0.38</v>
      </c>
      <c r="M85" s="6">
        <v>0.36</v>
      </c>
      <c r="N85" s="6">
        <v>0.39</v>
      </c>
      <c r="O85" s="6">
        <v>0.36</v>
      </c>
      <c r="P85" s="6">
        <v>0.37</v>
      </c>
      <c r="Q85" s="6">
        <v>0.41</v>
      </c>
      <c r="R85" s="6">
        <v>0.42</v>
      </c>
      <c r="S85" s="6">
        <v>0.43</v>
      </c>
    </row>
    <row r="86" spans="1:19" x14ac:dyDescent="0.25">
      <c r="A86" t="s">
        <v>3</v>
      </c>
      <c r="B86" t="s">
        <v>4</v>
      </c>
      <c r="C86" t="s">
        <v>194</v>
      </c>
      <c r="D86" s="5">
        <v>1085</v>
      </c>
      <c r="E86" s="5">
        <v>1130</v>
      </c>
      <c r="F86" s="5">
        <v>1170</v>
      </c>
      <c r="G86" s="5">
        <v>1155</v>
      </c>
      <c r="H86" s="5">
        <v>1210</v>
      </c>
      <c r="I86" s="5">
        <v>1305</v>
      </c>
      <c r="J86" s="5">
        <v>1385</v>
      </c>
      <c r="K86" s="5">
        <v>1485</v>
      </c>
      <c r="L86" s="6">
        <v>0.18</v>
      </c>
      <c r="M86" s="6">
        <v>0.19</v>
      </c>
      <c r="N86" s="6">
        <v>0.2</v>
      </c>
      <c r="O86" s="6">
        <v>0.21</v>
      </c>
      <c r="P86" s="6">
        <v>0.23</v>
      </c>
      <c r="Q86" s="6">
        <v>0.24</v>
      </c>
      <c r="R86" s="6">
        <v>0.26</v>
      </c>
      <c r="S86" s="6">
        <v>0.26</v>
      </c>
    </row>
    <row r="87" spans="1:19" x14ac:dyDescent="0.25">
      <c r="A87" t="s">
        <v>3</v>
      </c>
      <c r="B87" t="s">
        <v>4</v>
      </c>
      <c r="C87" t="s">
        <v>195</v>
      </c>
      <c r="D87" s="5">
        <v>12080</v>
      </c>
      <c r="E87" s="5">
        <v>12580</v>
      </c>
      <c r="F87" s="5">
        <v>12790</v>
      </c>
      <c r="G87" s="5">
        <v>12140</v>
      </c>
      <c r="H87" s="5">
        <v>12045</v>
      </c>
      <c r="I87" s="5">
        <v>12245</v>
      </c>
      <c r="J87" s="5">
        <v>12395</v>
      </c>
      <c r="K87" s="5">
        <v>12720</v>
      </c>
      <c r="L87" s="6">
        <v>0.37</v>
      </c>
      <c r="M87" s="6">
        <v>0.39</v>
      </c>
      <c r="N87" s="6">
        <v>0.4</v>
      </c>
      <c r="O87" s="6">
        <v>0.4</v>
      </c>
      <c r="P87" s="6">
        <v>0.4</v>
      </c>
      <c r="Q87" s="6">
        <v>0.42</v>
      </c>
      <c r="R87" s="6">
        <v>0.44</v>
      </c>
      <c r="S87" s="6">
        <v>0.45</v>
      </c>
    </row>
    <row r="88" spans="1:19" x14ac:dyDescent="0.25">
      <c r="A88" t="s">
        <v>3</v>
      </c>
      <c r="B88" t="s">
        <v>4</v>
      </c>
      <c r="C88" t="s">
        <v>196</v>
      </c>
      <c r="D88" s="5">
        <v>265</v>
      </c>
      <c r="E88" s="5">
        <v>305</v>
      </c>
      <c r="F88" s="5">
        <v>330</v>
      </c>
      <c r="G88" s="5">
        <v>355</v>
      </c>
      <c r="H88" s="5">
        <v>400</v>
      </c>
      <c r="I88" s="5">
        <v>460</v>
      </c>
      <c r="J88" s="5">
        <v>515</v>
      </c>
      <c r="K88" s="5">
        <v>545</v>
      </c>
      <c r="L88" s="6">
        <v>0.26</v>
      </c>
      <c r="M88" s="6">
        <v>0.31</v>
      </c>
      <c r="N88" s="6">
        <v>0.31</v>
      </c>
      <c r="O88" s="6">
        <v>0.31</v>
      </c>
      <c r="P88" s="6">
        <v>0.32</v>
      </c>
      <c r="Q88" s="6">
        <v>0.34</v>
      </c>
      <c r="R88" s="6">
        <v>0.36</v>
      </c>
      <c r="S88" s="6">
        <v>0.36</v>
      </c>
    </row>
    <row r="89" spans="1:19" x14ac:dyDescent="0.25">
      <c r="A89" t="s">
        <v>3</v>
      </c>
      <c r="B89" t="s">
        <v>4</v>
      </c>
      <c r="C89" t="s">
        <v>197</v>
      </c>
      <c r="D89" s="5">
        <v>1385</v>
      </c>
      <c r="E89" s="5">
        <v>1590</v>
      </c>
      <c r="F89" s="5">
        <v>1700</v>
      </c>
      <c r="G89" s="5">
        <v>1845</v>
      </c>
      <c r="H89" s="5">
        <v>2025</v>
      </c>
      <c r="I89" s="5">
        <v>2190</v>
      </c>
      <c r="J89" s="5">
        <v>2355</v>
      </c>
      <c r="K89" s="5">
        <v>2430</v>
      </c>
      <c r="L89" s="6">
        <v>0.46</v>
      </c>
      <c r="M89" s="6">
        <v>0.47</v>
      </c>
      <c r="N89" s="6">
        <v>0.45</v>
      </c>
      <c r="O89" s="6">
        <v>0.47</v>
      </c>
      <c r="P89" s="6">
        <v>0.49</v>
      </c>
      <c r="Q89" s="6">
        <v>0.52</v>
      </c>
      <c r="R89" s="6">
        <v>0.54</v>
      </c>
      <c r="S89" s="6">
        <v>0.53</v>
      </c>
    </row>
    <row r="90" spans="1:19" x14ac:dyDescent="0.25">
      <c r="A90" t="s">
        <v>3</v>
      </c>
      <c r="B90" t="s">
        <v>4</v>
      </c>
      <c r="C90" t="s">
        <v>198</v>
      </c>
      <c r="D90" s="5">
        <v>1885</v>
      </c>
      <c r="E90" s="5">
        <v>1820</v>
      </c>
      <c r="F90" s="5">
        <v>1795</v>
      </c>
      <c r="G90" s="5">
        <v>1700</v>
      </c>
      <c r="H90" s="5">
        <v>1835</v>
      </c>
      <c r="I90" s="5">
        <v>1830</v>
      </c>
      <c r="J90" s="5">
        <v>1915</v>
      </c>
      <c r="K90" s="5">
        <v>2030</v>
      </c>
      <c r="L90" s="6">
        <v>0.49</v>
      </c>
      <c r="M90" s="6">
        <v>0.5</v>
      </c>
      <c r="N90" s="6">
        <v>0.51</v>
      </c>
      <c r="O90" s="6">
        <v>0.49</v>
      </c>
      <c r="P90" s="6">
        <v>0.51</v>
      </c>
      <c r="Q90" s="6">
        <v>0.52</v>
      </c>
      <c r="R90" s="6">
        <v>0.56000000000000005</v>
      </c>
      <c r="S90" s="6">
        <v>0.56999999999999995</v>
      </c>
    </row>
    <row r="91" spans="1:19" x14ac:dyDescent="0.25">
      <c r="A91" t="s">
        <v>3</v>
      </c>
      <c r="B91" t="s">
        <v>4</v>
      </c>
      <c r="C91" t="s">
        <v>199</v>
      </c>
      <c r="D91" s="5">
        <v>6045</v>
      </c>
      <c r="E91" s="5">
        <v>6195</v>
      </c>
      <c r="F91" s="5">
        <v>6470</v>
      </c>
      <c r="G91" s="5">
        <v>6520</v>
      </c>
      <c r="H91" s="5">
        <v>6420</v>
      </c>
      <c r="I91" s="5">
        <v>7095</v>
      </c>
      <c r="J91" s="5">
        <v>7510</v>
      </c>
      <c r="K91" s="5">
        <v>7820</v>
      </c>
      <c r="L91" s="6">
        <v>0.67</v>
      </c>
      <c r="M91" s="6">
        <v>0.66</v>
      </c>
      <c r="N91" s="6">
        <v>0.66</v>
      </c>
      <c r="O91" s="6">
        <v>0.66</v>
      </c>
      <c r="P91" s="6">
        <v>0.65</v>
      </c>
      <c r="Q91" s="6">
        <v>0.68</v>
      </c>
      <c r="R91" s="6">
        <v>0.7</v>
      </c>
      <c r="S91" s="6">
        <v>0.71</v>
      </c>
    </row>
    <row r="92" spans="1:19" x14ac:dyDescent="0.25">
      <c r="A92" t="s">
        <v>3</v>
      </c>
      <c r="B92" t="s">
        <v>4</v>
      </c>
      <c r="C92" t="s">
        <v>200</v>
      </c>
      <c r="D92" s="5">
        <v>1910</v>
      </c>
      <c r="E92" s="5">
        <v>1925</v>
      </c>
      <c r="F92" s="5">
        <v>1925</v>
      </c>
      <c r="G92" s="5">
        <v>2130</v>
      </c>
      <c r="H92" s="5">
        <v>2305</v>
      </c>
      <c r="I92" s="5">
        <v>2615</v>
      </c>
      <c r="J92" s="5">
        <v>2815</v>
      </c>
      <c r="K92" s="5">
        <v>3025</v>
      </c>
      <c r="L92" s="6">
        <v>0.4</v>
      </c>
      <c r="M92" s="6">
        <v>0.42</v>
      </c>
      <c r="N92" s="6">
        <v>0.43</v>
      </c>
      <c r="O92" s="6">
        <v>0.45</v>
      </c>
      <c r="P92" s="6">
        <v>0.46</v>
      </c>
      <c r="Q92" s="6">
        <v>0.49</v>
      </c>
      <c r="R92" s="6">
        <v>0.52</v>
      </c>
      <c r="S92" s="6">
        <v>0.53</v>
      </c>
    </row>
    <row r="93" spans="1:19" x14ac:dyDescent="0.25">
      <c r="A93" t="s">
        <v>3</v>
      </c>
      <c r="B93" t="s">
        <v>4</v>
      </c>
      <c r="C93" t="s">
        <v>201</v>
      </c>
      <c r="D93" s="5">
        <v>4920</v>
      </c>
      <c r="E93" s="5">
        <v>5255</v>
      </c>
      <c r="F93" s="5">
        <v>5575</v>
      </c>
      <c r="G93" s="5">
        <v>5805</v>
      </c>
      <c r="H93" s="5">
        <v>5815</v>
      </c>
      <c r="I93" s="5">
        <v>6465</v>
      </c>
      <c r="J93" s="5">
        <v>6685</v>
      </c>
      <c r="K93" s="5">
        <v>7115</v>
      </c>
      <c r="L93" s="6">
        <v>0.5</v>
      </c>
      <c r="M93" s="6">
        <v>0.52</v>
      </c>
      <c r="N93" s="6">
        <v>0.54</v>
      </c>
      <c r="O93" s="6">
        <v>0.56000000000000005</v>
      </c>
      <c r="P93" s="6">
        <v>0.55000000000000004</v>
      </c>
      <c r="Q93" s="6">
        <v>0.6</v>
      </c>
      <c r="R93" s="6">
        <v>0.61</v>
      </c>
      <c r="S93" s="6">
        <v>0.63</v>
      </c>
    </row>
    <row r="94" spans="1:19" x14ac:dyDescent="0.25">
      <c r="A94" t="s">
        <v>3</v>
      </c>
      <c r="B94" t="s">
        <v>4</v>
      </c>
      <c r="C94" t="s">
        <v>202</v>
      </c>
      <c r="D94" s="5">
        <v>110</v>
      </c>
      <c r="E94" s="5">
        <v>90</v>
      </c>
      <c r="F94" s="5">
        <v>100</v>
      </c>
      <c r="G94" s="5">
        <v>90</v>
      </c>
      <c r="H94" s="5">
        <v>70</v>
      </c>
      <c r="I94" s="5">
        <v>55</v>
      </c>
      <c r="J94" s="5">
        <v>60</v>
      </c>
      <c r="K94" s="5">
        <v>65</v>
      </c>
      <c r="L94" s="6">
        <v>0.67</v>
      </c>
      <c r="M94" s="6">
        <v>0.67</v>
      </c>
      <c r="N94" s="6">
        <v>0.73</v>
      </c>
      <c r="O94" s="6">
        <v>0.72</v>
      </c>
      <c r="P94" s="6">
        <v>0.68</v>
      </c>
      <c r="Q94" s="6">
        <v>0.66</v>
      </c>
      <c r="R94" s="6">
        <v>0.73</v>
      </c>
      <c r="S94" s="6">
        <v>0.68</v>
      </c>
    </row>
    <row r="95" spans="1:19" x14ac:dyDescent="0.25">
      <c r="A95" t="s">
        <v>3</v>
      </c>
      <c r="B95" t="s">
        <v>4</v>
      </c>
      <c r="C95" t="s">
        <v>203</v>
      </c>
      <c r="D95" s="5">
        <v>375</v>
      </c>
      <c r="E95" s="5">
        <v>360</v>
      </c>
      <c r="F95" s="5">
        <v>385</v>
      </c>
      <c r="G95" s="5">
        <v>395</v>
      </c>
      <c r="H95" s="5">
        <v>405</v>
      </c>
      <c r="I95" s="5">
        <v>395</v>
      </c>
      <c r="J95" s="5">
        <v>410</v>
      </c>
      <c r="K95" s="5">
        <v>415</v>
      </c>
      <c r="L95" s="6">
        <v>0.75</v>
      </c>
      <c r="M95" s="6">
        <v>0.74</v>
      </c>
      <c r="N95" s="6">
        <v>0.79</v>
      </c>
      <c r="O95" s="6">
        <v>0.78</v>
      </c>
      <c r="P95" s="6">
        <v>0.79</v>
      </c>
      <c r="Q95" s="6">
        <v>0.8</v>
      </c>
      <c r="R95" s="6">
        <v>0.82</v>
      </c>
      <c r="S95" s="6">
        <v>0.84</v>
      </c>
    </row>
    <row r="96" spans="1:19" x14ac:dyDescent="0.25">
      <c r="A96" t="s">
        <v>3</v>
      </c>
      <c r="B96" t="s">
        <v>4</v>
      </c>
      <c r="C96" t="s">
        <v>204</v>
      </c>
      <c r="D96" s="5">
        <v>560</v>
      </c>
      <c r="E96" s="5">
        <v>570</v>
      </c>
      <c r="F96" s="5">
        <v>615</v>
      </c>
      <c r="G96" s="5">
        <v>690</v>
      </c>
      <c r="H96" s="5">
        <v>715</v>
      </c>
      <c r="I96" s="5">
        <v>760</v>
      </c>
      <c r="J96" s="5">
        <v>780</v>
      </c>
      <c r="K96" s="5">
        <v>855</v>
      </c>
      <c r="L96" s="6">
        <v>0.47</v>
      </c>
      <c r="M96" s="6">
        <v>0.49</v>
      </c>
      <c r="N96" s="6">
        <v>0.47</v>
      </c>
      <c r="O96" s="6">
        <v>0.52</v>
      </c>
      <c r="P96" s="6">
        <v>0.51</v>
      </c>
      <c r="Q96" s="6">
        <v>0.56000000000000005</v>
      </c>
      <c r="R96" s="6">
        <v>0.56000000000000005</v>
      </c>
      <c r="S96" s="6">
        <v>0.6</v>
      </c>
    </row>
    <row r="97" spans="1:19" x14ac:dyDescent="0.25">
      <c r="A97" t="s">
        <v>3</v>
      </c>
      <c r="B97" t="s">
        <v>4</v>
      </c>
      <c r="C97" t="s">
        <v>205</v>
      </c>
      <c r="D97" s="5">
        <v>985</v>
      </c>
      <c r="E97" s="5">
        <v>995</v>
      </c>
      <c r="F97" s="5">
        <v>1085</v>
      </c>
      <c r="G97" s="5">
        <v>1155</v>
      </c>
      <c r="H97" s="5">
        <v>1330</v>
      </c>
      <c r="I97" s="5">
        <v>1335</v>
      </c>
      <c r="J97" s="5">
        <v>1535</v>
      </c>
      <c r="K97" s="5">
        <v>1620</v>
      </c>
      <c r="L97" s="6">
        <v>0.51</v>
      </c>
      <c r="M97" s="6">
        <v>0.51</v>
      </c>
      <c r="N97" s="6">
        <v>0.51</v>
      </c>
      <c r="O97" s="6">
        <v>0.51</v>
      </c>
      <c r="P97" s="6">
        <v>0.55000000000000004</v>
      </c>
      <c r="Q97" s="6">
        <v>0.55000000000000004</v>
      </c>
      <c r="R97" s="6">
        <v>0.57999999999999996</v>
      </c>
      <c r="S97" s="6">
        <v>0.61</v>
      </c>
    </row>
    <row r="98" spans="1:19" x14ac:dyDescent="0.25">
      <c r="A98" t="s">
        <v>3</v>
      </c>
      <c r="B98" t="s">
        <v>4</v>
      </c>
      <c r="C98" t="s">
        <v>206</v>
      </c>
      <c r="D98" s="5">
        <v>75</v>
      </c>
      <c r="E98" s="5">
        <v>80</v>
      </c>
      <c r="F98" s="5">
        <v>105</v>
      </c>
      <c r="G98" s="5">
        <v>85</v>
      </c>
      <c r="H98" s="5">
        <v>95</v>
      </c>
      <c r="I98" s="5">
        <v>85</v>
      </c>
      <c r="J98" s="5">
        <v>90</v>
      </c>
      <c r="K98" s="5">
        <v>85</v>
      </c>
      <c r="L98" s="6">
        <v>0.27</v>
      </c>
      <c r="M98" s="6">
        <v>0.31</v>
      </c>
      <c r="N98" s="6">
        <v>0.41</v>
      </c>
      <c r="O98" s="6">
        <v>0.38</v>
      </c>
      <c r="P98" s="6">
        <v>0.39</v>
      </c>
      <c r="Q98" s="6">
        <v>0.39</v>
      </c>
      <c r="R98" s="6">
        <v>0.46</v>
      </c>
      <c r="S98" s="6">
        <v>0.39</v>
      </c>
    </row>
    <row r="99" spans="1:19" x14ac:dyDescent="0.25">
      <c r="A99" t="s">
        <v>3</v>
      </c>
      <c r="B99" t="s">
        <v>4</v>
      </c>
      <c r="C99" t="s">
        <v>207</v>
      </c>
      <c r="D99" s="5">
        <v>615</v>
      </c>
      <c r="E99" s="5">
        <v>555</v>
      </c>
      <c r="F99" s="5">
        <v>560</v>
      </c>
      <c r="G99" s="5">
        <v>630</v>
      </c>
      <c r="H99" s="5">
        <v>530</v>
      </c>
      <c r="I99" s="5">
        <v>495</v>
      </c>
      <c r="J99" s="5">
        <v>525</v>
      </c>
      <c r="K99" s="5">
        <v>555</v>
      </c>
      <c r="L99" s="6">
        <v>0.46</v>
      </c>
      <c r="M99" s="6">
        <v>0.48</v>
      </c>
      <c r="N99" s="6">
        <v>0.5</v>
      </c>
      <c r="O99" s="6">
        <v>0.56000000000000005</v>
      </c>
      <c r="P99" s="6">
        <v>0.55000000000000004</v>
      </c>
      <c r="Q99" s="6">
        <v>0.56999999999999995</v>
      </c>
      <c r="R99" s="6">
        <v>0.59</v>
      </c>
      <c r="S99" s="6">
        <v>0.61</v>
      </c>
    </row>
    <row r="100" spans="1:19" x14ac:dyDescent="0.25">
      <c r="A100" t="s">
        <v>3</v>
      </c>
      <c r="B100" t="s">
        <v>4</v>
      </c>
      <c r="C100" t="s">
        <v>208</v>
      </c>
      <c r="D100" s="5">
        <v>530</v>
      </c>
      <c r="E100" s="5">
        <v>580</v>
      </c>
      <c r="F100" s="5">
        <v>570</v>
      </c>
      <c r="G100" s="5">
        <v>565</v>
      </c>
      <c r="H100" s="5">
        <v>665</v>
      </c>
      <c r="I100" s="5">
        <v>770</v>
      </c>
      <c r="J100" s="5">
        <v>830</v>
      </c>
      <c r="K100" s="5">
        <v>965</v>
      </c>
      <c r="L100" s="6">
        <v>0.09</v>
      </c>
      <c r="M100" s="6">
        <v>0.1</v>
      </c>
      <c r="N100" s="6">
        <v>0.1</v>
      </c>
      <c r="O100" s="6">
        <v>0.1</v>
      </c>
      <c r="P100" s="6">
        <v>0.11</v>
      </c>
      <c r="Q100" s="6">
        <v>0.12</v>
      </c>
      <c r="R100" s="6">
        <v>0.12</v>
      </c>
      <c r="S100" s="6">
        <v>0.13</v>
      </c>
    </row>
    <row r="101" spans="1:19" x14ac:dyDescent="0.25">
      <c r="A101" t="s">
        <v>3</v>
      </c>
      <c r="B101" t="s">
        <v>4</v>
      </c>
      <c r="C101" t="s">
        <v>209</v>
      </c>
      <c r="D101" s="5">
        <v>26125</v>
      </c>
      <c r="E101" s="5">
        <v>27400</v>
      </c>
      <c r="F101" s="5">
        <v>28465</v>
      </c>
      <c r="G101" s="5">
        <v>26795</v>
      </c>
      <c r="H101" s="5">
        <v>27260</v>
      </c>
      <c r="I101" s="5">
        <v>27135</v>
      </c>
      <c r="J101" s="5">
        <v>27435</v>
      </c>
      <c r="K101" s="5">
        <v>27530</v>
      </c>
      <c r="L101" s="6">
        <v>0.35</v>
      </c>
      <c r="M101" s="6">
        <v>0.36</v>
      </c>
      <c r="N101" s="6">
        <v>0.37</v>
      </c>
      <c r="O101" s="6">
        <v>0.36</v>
      </c>
      <c r="P101" s="6">
        <v>0.36</v>
      </c>
      <c r="Q101" s="6">
        <v>0.38</v>
      </c>
      <c r="R101" s="6">
        <v>0.39</v>
      </c>
      <c r="S101" s="6">
        <v>0.39</v>
      </c>
    </row>
    <row r="102" spans="1:19" x14ac:dyDescent="0.25">
      <c r="A102" t="s">
        <v>3</v>
      </c>
      <c r="B102" t="s">
        <v>4</v>
      </c>
      <c r="C102" t="s">
        <v>210</v>
      </c>
      <c r="D102" s="5">
        <v>40</v>
      </c>
      <c r="E102" s="5">
        <v>45</v>
      </c>
      <c r="F102" s="5">
        <v>50</v>
      </c>
      <c r="G102" s="5">
        <v>65</v>
      </c>
      <c r="H102" s="5">
        <v>55</v>
      </c>
      <c r="I102" s="5">
        <v>80</v>
      </c>
      <c r="J102" s="5">
        <v>90</v>
      </c>
      <c r="K102" s="5">
        <v>115</v>
      </c>
      <c r="L102" s="6">
        <v>0.22</v>
      </c>
      <c r="M102" s="6">
        <v>0.2</v>
      </c>
      <c r="N102" s="6">
        <v>0.21</v>
      </c>
      <c r="O102" s="6">
        <v>0.25</v>
      </c>
      <c r="P102" s="6">
        <v>0.2</v>
      </c>
      <c r="Q102" s="6">
        <v>0.24</v>
      </c>
      <c r="R102" s="6">
        <v>0.24</v>
      </c>
      <c r="S102" s="6">
        <v>0.25</v>
      </c>
    </row>
    <row r="103" spans="1:19" x14ac:dyDescent="0.25">
      <c r="A103" t="s">
        <v>3</v>
      </c>
      <c r="B103" t="s">
        <v>4</v>
      </c>
      <c r="C103" t="s">
        <v>211</v>
      </c>
      <c r="D103" s="5">
        <v>740</v>
      </c>
      <c r="E103" s="5">
        <v>845</v>
      </c>
      <c r="F103" s="5">
        <v>965</v>
      </c>
      <c r="G103" s="5">
        <v>1015</v>
      </c>
      <c r="H103" s="5">
        <v>1090</v>
      </c>
      <c r="I103" s="5">
        <v>1225</v>
      </c>
      <c r="J103" s="5">
        <v>1345</v>
      </c>
      <c r="K103" s="5">
        <v>1435</v>
      </c>
      <c r="L103" s="6">
        <v>0.46</v>
      </c>
      <c r="M103" s="6">
        <v>0.46</v>
      </c>
      <c r="N103" s="6">
        <v>0.46</v>
      </c>
      <c r="O103" s="6">
        <v>0.46</v>
      </c>
      <c r="P103" s="6">
        <v>0.46</v>
      </c>
      <c r="Q103" s="6">
        <v>0.49</v>
      </c>
      <c r="R103" s="6">
        <v>0.5</v>
      </c>
      <c r="S103" s="6">
        <v>0.49</v>
      </c>
    </row>
    <row r="104" spans="1:19" x14ac:dyDescent="0.25">
      <c r="A104" t="s">
        <v>3</v>
      </c>
      <c r="B104" t="s">
        <v>4</v>
      </c>
      <c r="C104" t="s">
        <v>212</v>
      </c>
      <c r="D104" s="5">
        <v>170</v>
      </c>
      <c r="E104" s="5">
        <v>170</v>
      </c>
      <c r="F104" s="5">
        <v>175</v>
      </c>
      <c r="G104" s="5">
        <v>185</v>
      </c>
      <c r="H104" s="5">
        <v>175</v>
      </c>
      <c r="I104" s="5">
        <v>190</v>
      </c>
      <c r="J104" s="5">
        <v>175</v>
      </c>
      <c r="K104" s="5">
        <v>220</v>
      </c>
      <c r="L104" s="6">
        <v>0.4</v>
      </c>
      <c r="M104" s="6">
        <v>0.36</v>
      </c>
      <c r="N104" s="6">
        <v>0.38</v>
      </c>
      <c r="O104" s="6">
        <v>0.38</v>
      </c>
      <c r="P104" s="6">
        <v>0.37</v>
      </c>
      <c r="Q104" s="6">
        <v>0.45</v>
      </c>
      <c r="R104" s="6">
        <v>0.42</v>
      </c>
      <c r="S104" s="6">
        <v>0.44</v>
      </c>
    </row>
    <row r="105" spans="1:19" x14ac:dyDescent="0.25">
      <c r="A105" t="s">
        <v>3</v>
      </c>
      <c r="B105" t="s">
        <v>4</v>
      </c>
      <c r="C105" t="s">
        <v>213</v>
      </c>
      <c r="D105" s="5">
        <v>1680</v>
      </c>
      <c r="E105" s="5">
        <v>1830</v>
      </c>
      <c r="F105" s="5">
        <v>1985</v>
      </c>
      <c r="G105" s="5">
        <v>2105</v>
      </c>
      <c r="H105" s="5">
        <v>2230</v>
      </c>
      <c r="I105" s="5">
        <v>2420</v>
      </c>
      <c r="J105" s="5">
        <v>2580</v>
      </c>
      <c r="K105" s="5">
        <v>2925</v>
      </c>
      <c r="L105" s="6">
        <v>0.6</v>
      </c>
      <c r="M105" s="6">
        <v>0.59</v>
      </c>
      <c r="N105" s="6">
        <v>0.6</v>
      </c>
      <c r="O105" s="6">
        <v>0.6</v>
      </c>
      <c r="P105" s="6">
        <v>0.6</v>
      </c>
      <c r="Q105" s="6">
        <v>0.63</v>
      </c>
      <c r="R105" s="6">
        <v>0.64</v>
      </c>
      <c r="S105" s="6">
        <v>0.66</v>
      </c>
    </row>
    <row r="106" spans="1:19" x14ac:dyDescent="0.25">
      <c r="A106" t="s">
        <v>3</v>
      </c>
      <c r="B106" t="s">
        <v>4</v>
      </c>
      <c r="C106" t="s">
        <v>214</v>
      </c>
      <c r="D106" s="5">
        <v>50</v>
      </c>
      <c r="E106" s="5">
        <v>55</v>
      </c>
      <c r="F106" s="5">
        <v>75</v>
      </c>
      <c r="G106" s="5">
        <v>95</v>
      </c>
      <c r="H106" s="5">
        <v>85</v>
      </c>
      <c r="I106" s="5">
        <v>105</v>
      </c>
      <c r="J106" s="5">
        <v>120</v>
      </c>
      <c r="K106" s="5">
        <v>145</v>
      </c>
      <c r="L106" s="6">
        <v>0.3</v>
      </c>
      <c r="M106" s="6">
        <v>0.32</v>
      </c>
      <c r="N106" s="6">
        <v>0.39</v>
      </c>
      <c r="O106" s="6">
        <v>0.47</v>
      </c>
      <c r="P106" s="6">
        <v>0.39</v>
      </c>
      <c r="Q106" s="6">
        <v>0.41</v>
      </c>
      <c r="R106" s="6">
        <v>0.46</v>
      </c>
      <c r="S106" s="6">
        <v>0.52</v>
      </c>
    </row>
    <row r="107" spans="1:19" x14ac:dyDescent="0.25">
      <c r="A107" t="s">
        <v>3</v>
      </c>
      <c r="B107" t="s">
        <v>4</v>
      </c>
      <c r="C107" t="s">
        <v>215</v>
      </c>
      <c r="D107" s="5">
        <v>420</v>
      </c>
      <c r="E107" s="5">
        <v>495</v>
      </c>
      <c r="F107" s="5">
        <v>585</v>
      </c>
      <c r="G107" s="5">
        <v>630</v>
      </c>
      <c r="H107" s="5">
        <v>675</v>
      </c>
      <c r="I107" s="5">
        <v>800</v>
      </c>
      <c r="J107" s="5">
        <v>950</v>
      </c>
      <c r="K107" s="5">
        <v>1015</v>
      </c>
      <c r="L107" s="6">
        <v>0.46</v>
      </c>
      <c r="M107" s="6">
        <v>0.48</v>
      </c>
      <c r="N107" s="6">
        <v>0.51</v>
      </c>
      <c r="O107" s="6">
        <v>0.55000000000000004</v>
      </c>
      <c r="P107" s="6">
        <v>0.55000000000000004</v>
      </c>
      <c r="Q107" s="6">
        <v>0.59</v>
      </c>
      <c r="R107" s="6">
        <v>0.62</v>
      </c>
      <c r="S107" s="6">
        <v>0.65</v>
      </c>
    </row>
    <row r="108" spans="1:19" x14ac:dyDescent="0.25">
      <c r="A108" t="s">
        <v>3</v>
      </c>
      <c r="B108" t="s">
        <v>4</v>
      </c>
      <c r="C108" t="s">
        <v>216</v>
      </c>
      <c r="D108" s="5">
        <v>10</v>
      </c>
      <c r="E108" s="5">
        <v>10</v>
      </c>
      <c r="F108" s="5">
        <v>10</v>
      </c>
      <c r="G108" s="5" t="s">
        <v>398</v>
      </c>
      <c r="H108" s="5" t="s">
        <v>398</v>
      </c>
      <c r="I108" s="5" t="s">
        <v>398</v>
      </c>
      <c r="J108" s="5">
        <v>10</v>
      </c>
      <c r="K108" s="5" t="s">
        <v>398</v>
      </c>
      <c r="L108" s="6">
        <v>0.73</v>
      </c>
      <c r="M108" s="6">
        <v>0.82</v>
      </c>
      <c r="N108" s="6">
        <v>0.69</v>
      </c>
      <c r="O108" s="6" t="s">
        <v>398</v>
      </c>
      <c r="P108" s="6" t="s">
        <v>398</v>
      </c>
      <c r="Q108" s="6" t="s">
        <v>398</v>
      </c>
      <c r="R108" s="6">
        <v>0.69</v>
      </c>
      <c r="S108" s="6" t="s">
        <v>398</v>
      </c>
    </row>
    <row r="109" spans="1:19" x14ac:dyDescent="0.25">
      <c r="A109" t="s">
        <v>3</v>
      </c>
      <c r="B109" t="s">
        <v>4</v>
      </c>
      <c r="C109" t="s">
        <v>217</v>
      </c>
      <c r="D109" s="5">
        <v>255</v>
      </c>
      <c r="E109" s="5">
        <v>280</v>
      </c>
      <c r="F109" s="5">
        <v>265</v>
      </c>
      <c r="G109" s="5">
        <v>255</v>
      </c>
      <c r="H109" s="5">
        <v>280</v>
      </c>
      <c r="I109" s="5">
        <v>290</v>
      </c>
      <c r="J109" s="5">
        <v>285</v>
      </c>
      <c r="K109" s="5">
        <v>300</v>
      </c>
      <c r="L109" s="6">
        <v>0.76</v>
      </c>
      <c r="M109" s="6">
        <v>0.77</v>
      </c>
      <c r="N109" s="6">
        <v>0.8</v>
      </c>
      <c r="O109" s="6">
        <v>0.77</v>
      </c>
      <c r="P109" s="6">
        <v>0.77</v>
      </c>
      <c r="Q109" s="6">
        <v>0.8</v>
      </c>
      <c r="R109" s="6">
        <v>0.78</v>
      </c>
      <c r="S109" s="6">
        <v>0.79</v>
      </c>
    </row>
    <row r="110" spans="1:19" x14ac:dyDescent="0.25">
      <c r="A110" t="s">
        <v>3</v>
      </c>
      <c r="B110" t="s">
        <v>4</v>
      </c>
      <c r="C110" t="s">
        <v>218</v>
      </c>
      <c r="D110" s="5">
        <v>15</v>
      </c>
      <c r="E110" s="5">
        <v>20</v>
      </c>
      <c r="F110" s="5">
        <v>15</v>
      </c>
      <c r="G110" s="5">
        <v>10</v>
      </c>
      <c r="H110" s="5">
        <v>15</v>
      </c>
      <c r="I110" s="5">
        <v>20</v>
      </c>
      <c r="J110" s="5">
        <v>20</v>
      </c>
      <c r="K110" s="5">
        <v>25</v>
      </c>
      <c r="L110" s="6">
        <v>0.26</v>
      </c>
      <c r="M110" s="6">
        <v>0.35</v>
      </c>
      <c r="N110" s="6">
        <v>0.36</v>
      </c>
      <c r="O110" s="6">
        <v>0.21</v>
      </c>
      <c r="P110" s="6">
        <v>0.33</v>
      </c>
      <c r="Q110" s="6">
        <v>0.32</v>
      </c>
      <c r="R110" s="6">
        <v>0.46</v>
      </c>
      <c r="S110" s="6">
        <v>0.4</v>
      </c>
    </row>
    <row r="111" spans="1:19" x14ac:dyDescent="0.25">
      <c r="A111" t="s">
        <v>3</v>
      </c>
      <c r="B111" t="s">
        <v>4</v>
      </c>
      <c r="C111" t="s">
        <v>219</v>
      </c>
      <c r="D111" s="5">
        <v>150</v>
      </c>
      <c r="E111" s="5">
        <v>195</v>
      </c>
      <c r="F111" s="5">
        <v>190</v>
      </c>
      <c r="G111" s="5">
        <v>190</v>
      </c>
      <c r="H111" s="5">
        <v>230</v>
      </c>
      <c r="I111" s="5">
        <v>285</v>
      </c>
      <c r="J111" s="5">
        <v>275</v>
      </c>
      <c r="K111" s="5">
        <v>270</v>
      </c>
      <c r="L111" s="6">
        <v>0.47</v>
      </c>
      <c r="M111" s="6">
        <v>0.49</v>
      </c>
      <c r="N111" s="6">
        <v>0.49</v>
      </c>
      <c r="O111" s="6">
        <v>0.46</v>
      </c>
      <c r="P111" s="6">
        <v>0.45</v>
      </c>
      <c r="Q111" s="6">
        <v>0.49</v>
      </c>
      <c r="R111" s="6">
        <v>0.54</v>
      </c>
      <c r="S111" s="6">
        <v>0.52</v>
      </c>
    </row>
    <row r="112" spans="1:19" x14ac:dyDescent="0.25">
      <c r="A112" t="s">
        <v>3</v>
      </c>
      <c r="B112" t="s">
        <v>4</v>
      </c>
      <c r="C112" t="s">
        <v>220</v>
      </c>
      <c r="D112" s="5">
        <v>35</v>
      </c>
      <c r="E112" s="5">
        <v>30</v>
      </c>
      <c r="F112" s="5">
        <v>20</v>
      </c>
      <c r="G112" s="5">
        <v>20</v>
      </c>
      <c r="H112" s="5">
        <v>20</v>
      </c>
      <c r="I112" s="5">
        <v>20</v>
      </c>
      <c r="J112" s="5">
        <v>15</v>
      </c>
      <c r="K112" s="5">
        <v>25</v>
      </c>
      <c r="L112" s="6">
        <v>0.09</v>
      </c>
      <c r="M112" s="6">
        <v>0.11</v>
      </c>
      <c r="N112" s="6">
        <v>0.09</v>
      </c>
      <c r="O112" s="6">
        <v>0.14000000000000001</v>
      </c>
      <c r="P112" s="6">
        <v>0.16</v>
      </c>
      <c r="Q112" s="6">
        <v>0.16</v>
      </c>
      <c r="R112" s="6">
        <v>0.17</v>
      </c>
      <c r="S112" s="6">
        <v>0.18</v>
      </c>
    </row>
    <row r="113" spans="1:19" x14ac:dyDescent="0.25">
      <c r="A113" t="s">
        <v>3</v>
      </c>
      <c r="B113" t="s">
        <v>4</v>
      </c>
      <c r="C113" t="s">
        <v>221</v>
      </c>
      <c r="D113" s="5">
        <v>1325</v>
      </c>
      <c r="E113" s="5">
        <v>950</v>
      </c>
      <c r="F113" s="5">
        <v>635</v>
      </c>
      <c r="G113" s="5">
        <v>515</v>
      </c>
      <c r="H113" s="5">
        <v>385</v>
      </c>
      <c r="I113" s="5">
        <v>430</v>
      </c>
      <c r="J113" s="5">
        <v>400</v>
      </c>
      <c r="K113" s="5">
        <v>460</v>
      </c>
      <c r="L113" s="6">
        <v>0.3</v>
      </c>
      <c r="M113" s="6">
        <v>0.32</v>
      </c>
      <c r="N113" s="6">
        <v>0.35</v>
      </c>
      <c r="O113" s="6">
        <v>0.35</v>
      </c>
      <c r="P113" s="6">
        <v>0.35</v>
      </c>
      <c r="Q113" s="6">
        <v>0.36</v>
      </c>
      <c r="R113" s="6">
        <v>0.42</v>
      </c>
      <c r="S113" s="6">
        <v>0.46</v>
      </c>
    </row>
    <row r="114" spans="1:19" x14ac:dyDescent="0.25">
      <c r="A114" t="s">
        <v>3</v>
      </c>
      <c r="B114" t="s">
        <v>4</v>
      </c>
      <c r="C114" t="s">
        <v>222</v>
      </c>
      <c r="D114" s="5">
        <v>390</v>
      </c>
      <c r="E114" s="5">
        <v>445</v>
      </c>
      <c r="F114" s="5">
        <v>440</v>
      </c>
      <c r="G114" s="5">
        <v>470</v>
      </c>
      <c r="H114" s="5">
        <v>565</v>
      </c>
      <c r="I114" s="5">
        <v>620</v>
      </c>
      <c r="J114" s="5">
        <v>680</v>
      </c>
      <c r="K114" s="5">
        <v>760</v>
      </c>
      <c r="L114" s="6">
        <v>0.1</v>
      </c>
      <c r="M114" s="6">
        <v>0.12</v>
      </c>
      <c r="N114" s="6">
        <v>0.11</v>
      </c>
      <c r="O114" s="6">
        <v>0.12</v>
      </c>
      <c r="P114" s="6">
        <v>0.13</v>
      </c>
      <c r="Q114" s="6">
        <v>0.13</v>
      </c>
      <c r="R114" s="6">
        <v>0.14000000000000001</v>
      </c>
      <c r="S114" s="6">
        <v>0.14000000000000001</v>
      </c>
    </row>
    <row r="115" spans="1:19" x14ac:dyDescent="0.25">
      <c r="A115" t="s">
        <v>3</v>
      </c>
      <c r="B115" t="s">
        <v>4</v>
      </c>
      <c r="C115" t="s">
        <v>223</v>
      </c>
      <c r="D115" s="5">
        <v>16335</v>
      </c>
      <c r="E115" s="5">
        <v>16965</v>
      </c>
      <c r="F115" s="5">
        <v>17310</v>
      </c>
      <c r="G115" s="5">
        <v>17125</v>
      </c>
      <c r="H115" s="5">
        <v>16780</v>
      </c>
      <c r="I115" s="5">
        <v>17135</v>
      </c>
      <c r="J115" s="5">
        <v>17170</v>
      </c>
      <c r="K115" s="5">
        <v>17825</v>
      </c>
      <c r="L115" s="6">
        <v>0.32</v>
      </c>
      <c r="M115" s="6">
        <v>0.33</v>
      </c>
      <c r="N115" s="6">
        <v>0.34</v>
      </c>
      <c r="O115" s="6">
        <v>0.34</v>
      </c>
      <c r="P115" s="6">
        <v>0.34</v>
      </c>
      <c r="Q115" s="6">
        <v>0.36</v>
      </c>
      <c r="R115" s="6">
        <v>0.37</v>
      </c>
      <c r="S115" s="6">
        <v>0.37</v>
      </c>
    </row>
    <row r="116" spans="1:19" x14ac:dyDescent="0.25">
      <c r="A116" t="s">
        <v>3</v>
      </c>
      <c r="B116" t="s">
        <v>4</v>
      </c>
      <c r="C116" t="s">
        <v>224</v>
      </c>
      <c r="D116" s="5">
        <v>25</v>
      </c>
      <c r="E116" s="5">
        <v>20</v>
      </c>
      <c r="F116" s="5">
        <v>30</v>
      </c>
      <c r="G116" s="5">
        <v>20</v>
      </c>
      <c r="H116" s="5">
        <v>30</v>
      </c>
      <c r="I116" s="5">
        <v>35</v>
      </c>
      <c r="J116" s="5">
        <v>45</v>
      </c>
      <c r="K116" s="5">
        <v>30</v>
      </c>
      <c r="L116" s="6">
        <v>0.17</v>
      </c>
      <c r="M116" s="6">
        <v>0.15</v>
      </c>
      <c r="N116" s="6">
        <v>0.22</v>
      </c>
      <c r="O116" s="6">
        <v>0.13</v>
      </c>
      <c r="P116" s="6">
        <v>0.16</v>
      </c>
      <c r="Q116" s="6">
        <v>0.2</v>
      </c>
      <c r="R116" s="6">
        <v>0.23</v>
      </c>
      <c r="S116" s="6">
        <v>0.17</v>
      </c>
    </row>
    <row r="117" spans="1:19" x14ac:dyDescent="0.25">
      <c r="A117" t="s">
        <v>3</v>
      </c>
      <c r="B117" t="s">
        <v>4</v>
      </c>
      <c r="C117" t="s">
        <v>225</v>
      </c>
      <c r="D117" s="5">
        <v>255</v>
      </c>
      <c r="E117" s="5">
        <v>305</v>
      </c>
      <c r="F117" s="5">
        <v>350</v>
      </c>
      <c r="G117" s="5">
        <v>370</v>
      </c>
      <c r="H117" s="5">
        <v>420</v>
      </c>
      <c r="I117" s="5">
        <v>410</v>
      </c>
      <c r="J117" s="5">
        <v>460</v>
      </c>
      <c r="K117" s="5">
        <v>540</v>
      </c>
      <c r="L117" s="6">
        <v>0.35</v>
      </c>
      <c r="M117" s="6">
        <v>0.39</v>
      </c>
      <c r="N117" s="6">
        <v>0.41</v>
      </c>
      <c r="O117" s="6">
        <v>0.41</v>
      </c>
      <c r="P117" s="6">
        <v>0.45</v>
      </c>
      <c r="Q117" s="6">
        <v>0.43</v>
      </c>
      <c r="R117" s="6">
        <v>0.43</v>
      </c>
      <c r="S117" s="6">
        <v>0.47</v>
      </c>
    </row>
    <row r="118" spans="1:19" x14ac:dyDescent="0.25">
      <c r="A118" t="s">
        <v>3</v>
      </c>
      <c r="B118" t="s">
        <v>4</v>
      </c>
      <c r="C118" t="s">
        <v>226</v>
      </c>
      <c r="D118" s="5">
        <v>15</v>
      </c>
      <c r="E118" s="5">
        <v>15</v>
      </c>
      <c r="F118" s="5">
        <v>20</v>
      </c>
      <c r="G118" s="5">
        <v>25</v>
      </c>
      <c r="H118" s="5">
        <v>15</v>
      </c>
      <c r="I118" s="5">
        <v>25</v>
      </c>
      <c r="J118" s="5">
        <v>20</v>
      </c>
      <c r="K118" s="5">
        <v>35</v>
      </c>
      <c r="L118" s="6">
        <v>0.24</v>
      </c>
      <c r="M118" s="6">
        <v>0.32</v>
      </c>
      <c r="N118" s="6">
        <v>0.25</v>
      </c>
      <c r="O118" s="6">
        <v>0.35</v>
      </c>
      <c r="P118" s="6">
        <v>0.21</v>
      </c>
      <c r="Q118" s="6">
        <v>0.3</v>
      </c>
      <c r="R118" s="6">
        <v>0.27</v>
      </c>
      <c r="S118" s="6">
        <v>0.37</v>
      </c>
    </row>
    <row r="119" spans="1:19" x14ac:dyDescent="0.25">
      <c r="A119" t="s">
        <v>3</v>
      </c>
      <c r="B119" t="s">
        <v>4</v>
      </c>
      <c r="C119" t="s">
        <v>227</v>
      </c>
      <c r="D119" s="5">
        <v>210</v>
      </c>
      <c r="E119" s="5">
        <v>245</v>
      </c>
      <c r="F119" s="5">
        <v>230</v>
      </c>
      <c r="G119" s="5">
        <v>290</v>
      </c>
      <c r="H119" s="5">
        <v>320</v>
      </c>
      <c r="I119" s="5">
        <v>365</v>
      </c>
      <c r="J119" s="5">
        <v>405</v>
      </c>
      <c r="K119" s="5">
        <v>440</v>
      </c>
      <c r="L119" s="6">
        <v>0.49</v>
      </c>
      <c r="M119" s="6">
        <v>0.49</v>
      </c>
      <c r="N119" s="6">
        <v>0.48</v>
      </c>
      <c r="O119" s="6">
        <v>0.51</v>
      </c>
      <c r="P119" s="6">
        <v>0.53</v>
      </c>
      <c r="Q119" s="6">
        <v>0.54</v>
      </c>
      <c r="R119" s="6">
        <v>0.57999999999999996</v>
      </c>
      <c r="S119" s="6">
        <v>0.59</v>
      </c>
    </row>
    <row r="120" spans="1:19" x14ac:dyDescent="0.25">
      <c r="A120" t="s">
        <v>3</v>
      </c>
      <c r="B120" t="s">
        <v>4</v>
      </c>
      <c r="C120" t="s">
        <v>228</v>
      </c>
      <c r="D120" s="5">
        <v>20</v>
      </c>
      <c r="E120" s="5">
        <v>30</v>
      </c>
      <c r="F120" s="5">
        <v>35</v>
      </c>
      <c r="G120" s="5">
        <v>45</v>
      </c>
      <c r="H120" s="5">
        <v>45</v>
      </c>
      <c r="I120" s="5">
        <v>60</v>
      </c>
      <c r="J120" s="5">
        <v>50</v>
      </c>
      <c r="K120" s="5">
        <v>55</v>
      </c>
      <c r="L120" s="6">
        <v>0.19</v>
      </c>
      <c r="M120" s="6">
        <v>0.27</v>
      </c>
      <c r="N120" s="6">
        <v>0.28999999999999998</v>
      </c>
      <c r="O120" s="6">
        <v>0.34</v>
      </c>
      <c r="P120" s="6">
        <v>0.26</v>
      </c>
      <c r="Q120" s="6">
        <v>0.31</v>
      </c>
      <c r="R120" s="6">
        <v>0.28999999999999998</v>
      </c>
      <c r="S120" s="6">
        <v>0.33</v>
      </c>
    </row>
    <row r="121" spans="1:19" x14ac:dyDescent="0.25">
      <c r="A121" t="s">
        <v>3</v>
      </c>
      <c r="B121" t="s">
        <v>4</v>
      </c>
      <c r="C121" t="s">
        <v>229</v>
      </c>
      <c r="D121" s="5">
        <v>90</v>
      </c>
      <c r="E121" s="5">
        <v>85</v>
      </c>
      <c r="F121" s="5">
        <v>130</v>
      </c>
      <c r="G121" s="5">
        <v>140</v>
      </c>
      <c r="H121" s="5">
        <v>130</v>
      </c>
      <c r="I121" s="5">
        <v>155</v>
      </c>
      <c r="J121" s="5">
        <v>170</v>
      </c>
      <c r="K121" s="5">
        <v>200</v>
      </c>
      <c r="L121" s="6">
        <v>0.3</v>
      </c>
      <c r="M121" s="6">
        <v>0.26</v>
      </c>
      <c r="N121" s="6">
        <v>0.38</v>
      </c>
      <c r="O121" s="6">
        <v>0.39</v>
      </c>
      <c r="P121" s="6">
        <v>0.39</v>
      </c>
      <c r="Q121" s="6">
        <v>0.42</v>
      </c>
      <c r="R121" s="6">
        <v>0.44</v>
      </c>
      <c r="S121" s="6">
        <v>0.48</v>
      </c>
    </row>
    <row r="122" spans="1:19" x14ac:dyDescent="0.25">
      <c r="A122" t="s">
        <v>3</v>
      </c>
      <c r="B122" t="s">
        <v>4</v>
      </c>
      <c r="C122" t="s">
        <v>230</v>
      </c>
      <c r="D122" s="5" t="s">
        <v>398</v>
      </c>
      <c r="E122" s="5" t="s">
        <v>398</v>
      </c>
      <c r="F122" s="5" t="s">
        <v>398</v>
      </c>
      <c r="G122" s="5" t="s">
        <v>398</v>
      </c>
      <c r="H122" s="5">
        <v>10</v>
      </c>
      <c r="I122" s="5" t="s">
        <v>398</v>
      </c>
      <c r="J122" s="5" t="s">
        <v>398</v>
      </c>
      <c r="K122" s="5" t="s">
        <v>398</v>
      </c>
      <c r="L122" s="6" t="s">
        <v>398</v>
      </c>
      <c r="M122" s="6" t="s">
        <v>398</v>
      </c>
      <c r="N122" s="6" t="s">
        <v>398</v>
      </c>
      <c r="O122" s="6" t="s">
        <v>398</v>
      </c>
      <c r="P122" s="6">
        <v>0.82</v>
      </c>
      <c r="Q122" s="6" t="s">
        <v>398</v>
      </c>
      <c r="R122" s="6" t="s">
        <v>398</v>
      </c>
      <c r="S122" s="6" t="s">
        <v>398</v>
      </c>
    </row>
    <row r="123" spans="1:19" x14ac:dyDescent="0.25">
      <c r="A123" t="s">
        <v>3</v>
      </c>
      <c r="B123" t="s">
        <v>4</v>
      </c>
      <c r="C123" t="s">
        <v>231</v>
      </c>
      <c r="D123" s="5">
        <v>80</v>
      </c>
      <c r="E123" s="5">
        <v>70</v>
      </c>
      <c r="F123" s="5">
        <v>95</v>
      </c>
      <c r="G123" s="5">
        <v>95</v>
      </c>
      <c r="H123" s="5">
        <v>100</v>
      </c>
      <c r="I123" s="5">
        <v>110</v>
      </c>
      <c r="J123" s="5">
        <v>135</v>
      </c>
      <c r="K123" s="5">
        <v>125</v>
      </c>
      <c r="L123" s="6">
        <v>0.68</v>
      </c>
      <c r="M123" s="6">
        <v>0.64</v>
      </c>
      <c r="N123" s="6">
        <v>0.69</v>
      </c>
      <c r="O123" s="6">
        <v>0.72</v>
      </c>
      <c r="P123" s="6">
        <v>0.73</v>
      </c>
      <c r="Q123" s="6">
        <v>0.74</v>
      </c>
      <c r="R123" s="6">
        <v>0.77</v>
      </c>
      <c r="S123" s="6">
        <v>0.8</v>
      </c>
    </row>
    <row r="124" spans="1:19" x14ac:dyDescent="0.25">
      <c r="A124" t="s">
        <v>3</v>
      </c>
      <c r="B124" t="s">
        <v>4</v>
      </c>
      <c r="C124" t="s">
        <v>232</v>
      </c>
      <c r="D124" s="5">
        <v>5</v>
      </c>
      <c r="E124" s="5">
        <v>5</v>
      </c>
      <c r="F124" s="5" t="s">
        <v>398</v>
      </c>
      <c r="G124" s="5">
        <v>10</v>
      </c>
      <c r="H124" s="5">
        <v>10</v>
      </c>
      <c r="I124" s="5">
        <v>10</v>
      </c>
      <c r="J124" s="5">
        <v>10</v>
      </c>
      <c r="K124" s="5">
        <v>5</v>
      </c>
      <c r="L124" s="6">
        <v>0.2</v>
      </c>
      <c r="M124" s="6">
        <v>0.33</v>
      </c>
      <c r="N124" s="6" t="s">
        <v>398</v>
      </c>
      <c r="O124" s="6">
        <v>0.35</v>
      </c>
      <c r="P124" s="6">
        <v>0.32</v>
      </c>
      <c r="Q124" s="6">
        <v>0.43</v>
      </c>
      <c r="R124" s="6">
        <v>0.41</v>
      </c>
      <c r="S124" s="6">
        <v>0.25</v>
      </c>
    </row>
    <row r="125" spans="1:19" x14ac:dyDescent="0.25">
      <c r="A125" t="s">
        <v>3</v>
      </c>
      <c r="B125" t="s">
        <v>4</v>
      </c>
      <c r="C125" t="s">
        <v>233</v>
      </c>
      <c r="D125" s="5">
        <v>50</v>
      </c>
      <c r="E125" s="5">
        <v>50</v>
      </c>
      <c r="F125" s="5">
        <v>60</v>
      </c>
      <c r="G125" s="5">
        <v>55</v>
      </c>
      <c r="H125" s="5">
        <v>70</v>
      </c>
      <c r="I125" s="5">
        <v>80</v>
      </c>
      <c r="J125" s="5">
        <v>95</v>
      </c>
      <c r="K125" s="5">
        <v>120</v>
      </c>
      <c r="L125" s="6">
        <v>0.38</v>
      </c>
      <c r="M125" s="6">
        <v>0.4</v>
      </c>
      <c r="N125" s="6">
        <v>0.42</v>
      </c>
      <c r="O125" s="6">
        <v>0.38</v>
      </c>
      <c r="P125" s="6">
        <v>0.42</v>
      </c>
      <c r="Q125" s="6">
        <v>0.44</v>
      </c>
      <c r="R125" s="6">
        <v>0.46</v>
      </c>
      <c r="S125" s="6">
        <v>0.54</v>
      </c>
    </row>
    <row r="126" spans="1:19" x14ac:dyDescent="0.25">
      <c r="A126" t="s">
        <v>3</v>
      </c>
      <c r="B126" t="s">
        <v>4</v>
      </c>
      <c r="C126" t="s">
        <v>234</v>
      </c>
      <c r="D126" s="5">
        <v>25</v>
      </c>
      <c r="E126" s="5">
        <v>20</v>
      </c>
      <c r="F126" s="5">
        <v>15</v>
      </c>
      <c r="G126" s="5">
        <v>10</v>
      </c>
      <c r="H126" s="5">
        <v>10</v>
      </c>
      <c r="I126" s="5">
        <v>10</v>
      </c>
      <c r="J126" s="5">
        <v>10</v>
      </c>
      <c r="K126" s="5">
        <v>5</v>
      </c>
      <c r="L126" s="6">
        <v>0.11</v>
      </c>
      <c r="M126" s="6">
        <v>0.16</v>
      </c>
      <c r="N126" s="6">
        <v>0.14000000000000001</v>
      </c>
      <c r="O126" s="6">
        <v>0.1</v>
      </c>
      <c r="P126" s="6">
        <v>0.11</v>
      </c>
      <c r="Q126" s="6">
        <v>0.15</v>
      </c>
      <c r="R126" s="6">
        <v>0.15</v>
      </c>
      <c r="S126" s="6">
        <v>0.09</v>
      </c>
    </row>
    <row r="127" spans="1:19" x14ac:dyDescent="0.25">
      <c r="A127" t="s">
        <v>3</v>
      </c>
      <c r="B127" t="s">
        <v>4</v>
      </c>
      <c r="C127" t="s">
        <v>235</v>
      </c>
      <c r="D127" s="5">
        <v>570</v>
      </c>
      <c r="E127" s="5">
        <v>330</v>
      </c>
      <c r="F127" s="5">
        <v>255</v>
      </c>
      <c r="G127" s="5">
        <v>245</v>
      </c>
      <c r="H127" s="5">
        <v>255</v>
      </c>
      <c r="I127" s="5">
        <v>155</v>
      </c>
      <c r="J127" s="5">
        <v>175</v>
      </c>
      <c r="K127" s="5">
        <v>185</v>
      </c>
      <c r="L127" s="6">
        <v>0.3</v>
      </c>
      <c r="M127" s="6">
        <v>0.28999999999999998</v>
      </c>
      <c r="N127" s="6">
        <v>0.3</v>
      </c>
      <c r="O127" s="6">
        <v>0.32</v>
      </c>
      <c r="P127" s="6">
        <v>0.33</v>
      </c>
      <c r="Q127" s="6">
        <v>0.36</v>
      </c>
      <c r="R127" s="6">
        <v>0.35</v>
      </c>
      <c r="S127" s="6">
        <v>0.43</v>
      </c>
    </row>
    <row r="128" spans="1:19" x14ac:dyDescent="0.25">
      <c r="A128" t="s">
        <v>4</v>
      </c>
      <c r="B128" t="s">
        <v>4</v>
      </c>
      <c r="C128" t="s">
        <v>110</v>
      </c>
      <c r="D128" s="5">
        <v>4705</v>
      </c>
      <c r="E128" s="5">
        <v>4805</v>
      </c>
      <c r="F128" s="5">
        <v>4475</v>
      </c>
      <c r="G128" s="5">
        <v>4410</v>
      </c>
      <c r="H128" s="5">
        <v>4445</v>
      </c>
      <c r="I128" s="5">
        <v>4820</v>
      </c>
      <c r="J128" s="5">
        <v>4895</v>
      </c>
      <c r="K128" s="5">
        <v>5095</v>
      </c>
    </row>
    <row r="129" spans="1:11" x14ac:dyDescent="0.25">
      <c r="A129" t="s">
        <v>4</v>
      </c>
      <c r="B129" t="s">
        <v>4</v>
      </c>
      <c r="C129" t="s">
        <v>111</v>
      </c>
      <c r="D129" s="5">
        <v>25040</v>
      </c>
      <c r="E129" s="5">
        <v>25995</v>
      </c>
      <c r="F129" s="5">
        <v>26340</v>
      </c>
      <c r="G129" s="5">
        <v>24855</v>
      </c>
      <c r="H129" s="5">
        <v>23660</v>
      </c>
      <c r="I129" s="5">
        <v>23045</v>
      </c>
      <c r="J129" s="5">
        <v>22240</v>
      </c>
      <c r="K129" s="5">
        <v>22215</v>
      </c>
    </row>
    <row r="130" spans="1:11" x14ac:dyDescent="0.25">
      <c r="A130" t="s">
        <v>4</v>
      </c>
      <c r="B130" t="s">
        <v>4</v>
      </c>
      <c r="C130" t="s">
        <v>112</v>
      </c>
      <c r="D130" s="5">
        <v>35</v>
      </c>
      <c r="E130" s="5">
        <v>45</v>
      </c>
      <c r="F130" s="5">
        <v>40</v>
      </c>
      <c r="G130" s="5">
        <v>40</v>
      </c>
      <c r="H130" s="5">
        <v>55</v>
      </c>
      <c r="I130" s="5">
        <v>65</v>
      </c>
      <c r="J130" s="5">
        <v>70</v>
      </c>
      <c r="K130" s="5">
        <v>65</v>
      </c>
    </row>
    <row r="131" spans="1:11" x14ac:dyDescent="0.25">
      <c r="A131" t="s">
        <v>4</v>
      </c>
      <c r="B131" t="s">
        <v>4</v>
      </c>
      <c r="C131" t="s">
        <v>113</v>
      </c>
      <c r="D131" s="5">
        <v>140</v>
      </c>
      <c r="E131" s="5">
        <v>160</v>
      </c>
      <c r="F131" s="5">
        <v>180</v>
      </c>
      <c r="G131" s="5">
        <v>190</v>
      </c>
      <c r="H131" s="5">
        <v>210</v>
      </c>
      <c r="I131" s="5">
        <v>210</v>
      </c>
      <c r="J131" s="5">
        <v>270</v>
      </c>
      <c r="K131" s="5">
        <v>250</v>
      </c>
    </row>
    <row r="132" spans="1:11" x14ac:dyDescent="0.25">
      <c r="A132" t="s">
        <v>4</v>
      </c>
      <c r="B132" t="s">
        <v>4</v>
      </c>
      <c r="C132" t="s">
        <v>114</v>
      </c>
      <c r="D132" s="5">
        <v>125</v>
      </c>
      <c r="E132" s="5">
        <v>130</v>
      </c>
      <c r="F132" s="5">
        <v>120</v>
      </c>
      <c r="G132" s="5">
        <v>135</v>
      </c>
      <c r="H132" s="5">
        <v>140</v>
      </c>
      <c r="I132" s="5">
        <v>165</v>
      </c>
      <c r="J132" s="5">
        <v>160</v>
      </c>
      <c r="K132" s="5">
        <v>165</v>
      </c>
    </row>
    <row r="133" spans="1:11" x14ac:dyDescent="0.25">
      <c r="A133" t="s">
        <v>4</v>
      </c>
      <c r="B133" t="s">
        <v>4</v>
      </c>
      <c r="C133" t="s">
        <v>115</v>
      </c>
      <c r="D133" s="5">
        <v>410</v>
      </c>
      <c r="E133" s="5">
        <v>420</v>
      </c>
      <c r="F133" s="5">
        <v>465</v>
      </c>
      <c r="G133" s="5">
        <v>505</v>
      </c>
      <c r="H133" s="5">
        <v>520</v>
      </c>
      <c r="I133" s="5">
        <v>515</v>
      </c>
      <c r="J133" s="5">
        <v>560</v>
      </c>
      <c r="K133" s="5">
        <v>595</v>
      </c>
    </row>
    <row r="134" spans="1:11" x14ac:dyDescent="0.25">
      <c r="A134" t="s">
        <v>4</v>
      </c>
      <c r="B134" t="s">
        <v>4</v>
      </c>
      <c r="C134" t="s">
        <v>116</v>
      </c>
      <c r="D134" s="5">
        <v>35</v>
      </c>
      <c r="E134" s="5">
        <v>30</v>
      </c>
      <c r="F134" s="5">
        <v>40</v>
      </c>
      <c r="G134" s="5">
        <v>35</v>
      </c>
      <c r="H134" s="5">
        <v>35</v>
      </c>
      <c r="I134" s="5">
        <v>40</v>
      </c>
      <c r="J134" s="5">
        <v>30</v>
      </c>
      <c r="K134" s="5">
        <v>50</v>
      </c>
    </row>
    <row r="135" spans="1:11" x14ac:dyDescent="0.25">
      <c r="A135" t="s">
        <v>4</v>
      </c>
      <c r="B135" t="s">
        <v>4</v>
      </c>
      <c r="C135" t="s">
        <v>117</v>
      </c>
      <c r="D135" s="5">
        <v>55</v>
      </c>
      <c r="E135" s="5">
        <v>75</v>
      </c>
      <c r="F135" s="5">
        <v>50</v>
      </c>
      <c r="G135" s="5">
        <v>95</v>
      </c>
      <c r="H135" s="5">
        <v>70</v>
      </c>
      <c r="I135" s="5">
        <v>80</v>
      </c>
      <c r="J135" s="5">
        <v>80</v>
      </c>
      <c r="K135" s="5">
        <v>100</v>
      </c>
    </row>
    <row r="136" spans="1:11" x14ac:dyDescent="0.25">
      <c r="A136" t="s">
        <v>4</v>
      </c>
      <c r="B136" t="s">
        <v>4</v>
      </c>
      <c r="C136" t="s">
        <v>118</v>
      </c>
      <c r="D136" s="5" t="s">
        <v>398</v>
      </c>
      <c r="E136" s="5" t="s">
        <v>398</v>
      </c>
      <c r="F136" s="5" t="s">
        <v>398</v>
      </c>
      <c r="G136" s="5" t="s">
        <v>398</v>
      </c>
      <c r="H136" s="5" t="s">
        <v>398</v>
      </c>
      <c r="I136" s="5" t="s">
        <v>398</v>
      </c>
      <c r="J136" s="5" t="s">
        <v>398</v>
      </c>
      <c r="K136" s="5" t="s">
        <v>398</v>
      </c>
    </row>
    <row r="137" spans="1:11" x14ac:dyDescent="0.25">
      <c r="A137" t="s">
        <v>4</v>
      </c>
      <c r="B137" t="s">
        <v>4</v>
      </c>
      <c r="C137" t="s">
        <v>119</v>
      </c>
      <c r="D137" s="5">
        <v>70</v>
      </c>
      <c r="E137" s="5">
        <v>70</v>
      </c>
      <c r="F137" s="5">
        <v>70</v>
      </c>
      <c r="G137" s="5">
        <v>75</v>
      </c>
      <c r="H137" s="5">
        <v>75</v>
      </c>
      <c r="I137" s="5">
        <v>75</v>
      </c>
      <c r="J137" s="5">
        <v>60</v>
      </c>
      <c r="K137" s="5">
        <v>75</v>
      </c>
    </row>
    <row r="138" spans="1:11" x14ac:dyDescent="0.25">
      <c r="A138" t="s">
        <v>4</v>
      </c>
      <c r="B138" t="s">
        <v>4</v>
      </c>
      <c r="C138" t="s">
        <v>120</v>
      </c>
      <c r="D138" s="5">
        <v>30</v>
      </c>
      <c r="E138" s="5">
        <v>30</v>
      </c>
      <c r="F138" s="5">
        <v>30</v>
      </c>
      <c r="G138" s="5">
        <v>30</v>
      </c>
      <c r="H138" s="5">
        <v>20</v>
      </c>
      <c r="I138" s="5">
        <v>30</v>
      </c>
      <c r="J138" s="5">
        <v>25</v>
      </c>
      <c r="K138" s="5">
        <v>35</v>
      </c>
    </row>
    <row r="139" spans="1:11" x14ac:dyDescent="0.25">
      <c r="A139" t="s">
        <v>4</v>
      </c>
      <c r="B139" t="s">
        <v>4</v>
      </c>
      <c r="C139" t="s">
        <v>121</v>
      </c>
      <c r="D139" s="5">
        <v>60</v>
      </c>
      <c r="E139" s="5">
        <v>70</v>
      </c>
      <c r="F139" s="5">
        <v>70</v>
      </c>
      <c r="G139" s="5">
        <v>90</v>
      </c>
      <c r="H139" s="5">
        <v>100</v>
      </c>
      <c r="I139" s="5">
        <v>80</v>
      </c>
      <c r="J139" s="5">
        <v>75</v>
      </c>
      <c r="K139" s="5">
        <v>80</v>
      </c>
    </row>
    <row r="140" spans="1:11" x14ac:dyDescent="0.25">
      <c r="A140" t="s">
        <v>4</v>
      </c>
      <c r="B140" t="s">
        <v>4</v>
      </c>
      <c r="C140" t="s">
        <v>122</v>
      </c>
      <c r="D140" s="5">
        <v>165</v>
      </c>
      <c r="E140" s="5">
        <v>155</v>
      </c>
      <c r="F140" s="5">
        <v>60</v>
      </c>
      <c r="G140" s="5">
        <v>60</v>
      </c>
      <c r="H140" s="5">
        <v>60</v>
      </c>
      <c r="I140" s="5">
        <v>50</v>
      </c>
      <c r="J140" s="5">
        <v>40</v>
      </c>
      <c r="K140" s="5">
        <v>35</v>
      </c>
    </row>
    <row r="141" spans="1:11" x14ac:dyDescent="0.25">
      <c r="A141" t="s">
        <v>4</v>
      </c>
      <c r="B141" t="s">
        <v>4</v>
      </c>
      <c r="C141" t="s">
        <v>123</v>
      </c>
      <c r="D141" s="5">
        <v>875</v>
      </c>
      <c r="E141" s="5">
        <v>690</v>
      </c>
      <c r="F141" s="5">
        <v>270</v>
      </c>
      <c r="G141" s="5">
        <v>235</v>
      </c>
      <c r="H141" s="5">
        <v>245</v>
      </c>
      <c r="I141" s="5">
        <v>185</v>
      </c>
      <c r="J141" s="5">
        <v>130</v>
      </c>
      <c r="K141" s="5">
        <v>130</v>
      </c>
    </row>
    <row r="142" spans="1:11" x14ac:dyDescent="0.25">
      <c r="A142" t="s">
        <v>4</v>
      </c>
      <c r="B142" t="s">
        <v>4</v>
      </c>
      <c r="C142" t="s">
        <v>124</v>
      </c>
      <c r="D142" s="5">
        <v>12345</v>
      </c>
      <c r="E142" s="5">
        <v>12065</v>
      </c>
      <c r="F142" s="5">
        <v>11495</v>
      </c>
      <c r="G142" s="5">
        <v>11110</v>
      </c>
      <c r="H142" s="5">
        <v>11060</v>
      </c>
      <c r="I142" s="5">
        <v>10740</v>
      </c>
      <c r="J142" s="5">
        <v>10545</v>
      </c>
      <c r="K142" s="5">
        <v>11105</v>
      </c>
    </row>
    <row r="143" spans="1:11" x14ac:dyDescent="0.25">
      <c r="A143" t="s">
        <v>4</v>
      </c>
      <c r="B143" t="s">
        <v>4</v>
      </c>
      <c r="C143" t="s">
        <v>125</v>
      </c>
      <c r="D143" s="5">
        <v>67345</v>
      </c>
      <c r="E143" s="5">
        <v>68910</v>
      </c>
      <c r="F143" s="5">
        <v>67485</v>
      </c>
      <c r="G143" s="5">
        <v>63385</v>
      </c>
      <c r="H143" s="5">
        <v>61530</v>
      </c>
      <c r="I143" s="5">
        <v>59455</v>
      </c>
      <c r="J143" s="5">
        <v>58480</v>
      </c>
      <c r="K143" s="5">
        <v>58795</v>
      </c>
    </row>
    <row r="144" spans="1:11" x14ac:dyDescent="0.25">
      <c r="A144" t="s">
        <v>4</v>
      </c>
      <c r="B144" t="s">
        <v>4</v>
      </c>
      <c r="C144" t="s">
        <v>126</v>
      </c>
      <c r="D144" s="5">
        <v>325</v>
      </c>
      <c r="E144" s="5">
        <v>390</v>
      </c>
      <c r="F144" s="5">
        <v>385</v>
      </c>
      <c r="G144" s="5">
        <v>425</v>
      </c>
      <c r="H144" s="5">
        <v>425</v>
      </c>
      <c r="I144" s="5">
        <v>455</v>
      </c>
      <c r="J144" s="5">
        <v>460</v>
      </c>
      <c r="K144" s="5">
        <v>545</v>
      </c>
    </row>
    <row r="145" spans="1:11" x14ac:dyDescent="0.25">
      <c r="A145" t="s">
        <v>4</v>
      </c>
      <c r="B145" t="s">
        <v>4</v>
      </c>
      <c r="C145" t="s">
        <v>127</v>
      </c>
      <c r="D145" s="5">
        <v>860</v>
      </c>
      <c r="E145" s="5">
        <v>1020</v>
      </c>
      <c r="F145" s="5">
        <v>1105</v>
      </c>
      <c r="G145" s="5">
        <v>1145</v>
      </c>
      <c r="H145" s="5">
        <v>1230</v>
      </c>
      <c r="I145" s="5">
        <v>1315</v>
      </c>
      <c r="J145" s="5">
        <v>1425</v>
      </c>
      <c r="K145" s="5">
        <v>1520</v>
      </c>
    </row>
    <row r="146" spans="1:11" x14ac:dyDescent="0.25">
      <c r="A146" t="s">
        <v>4</v>
      </c>
      <c r="B146" t="s">
        <v>4</v>
      </c>
      <c r="C146" t="s">
        <v>128</v>
      </c>
      <c r="D146" s="5">
        <v>1545</v>
      </c>
      <c r="E146" s="5">
        <v>1460</v>
      </c>
      <c r="F146" s="5">
        <v>1495</v>
      </c>
      <c r="G146" s="5">
        <v>1410</v>
      </c>
      <c r="H146" s="5">
        <v>1475</v>
      </c>
      <c r="I146" s="5">
        <v>1505</v>
      </c>
      <c r="J146" s="5">
        <v>1380</v>
      </c>
      <c r="K146" s="5">
        <v>1490</v>
      </c>
    </row>
    <row r="147" spans="1:11" x14ac:dyDescent="0.25">
      <c r="A147" t="s">
        <v>4</v>
      </c>
      <c r="B147" t="s">
        <v>4</v>
      </c>
      <c r="C147" t="s">
        <v>129</v>
      </c>
      <c r="D147" s="5">
        <v>2770</v>
      </c>
      <c r="E147" s="5">
        <v>2975</v>
      </c>
      <c r="F147" s="5">
        <v>3265</v>
      </c>
      <c r="G147" s="5">
        <v>3395</v>
      </c>
      <c r="H147" s="5">
        <v>3570</v>
      </c>
      <c r="I147" s="5">
        <v>3630</v>
      </c>
      <c r="J147" s="5">
        <v>3945</v>
      </c>
      <c r="K147" s="5">
        <v>4240</v>
      </c>
    </row>
    <row r="148" spans="1:11" x14ac:dyDescent="0.25">
      <c r="A148" t="s">
        <v>4</v>
      </c>
      <c r="B148" t="s">
        <v>4</v>
      </c>
      <c r="C148" t="s">
        <v>130</v>
      </c>
      <c r="D148" s="5">
        <v>370</v>
      </c>
      <c r="E148" s="5">
        <v>395</v>
      </c>
      <c r="F148" s="5">
        <v>415</v>
      </c>
      <c r="G148" s="5">
        <v>440</v>
      </c>
      <c r="H148" s="5">
        <v>440</v>
      </c>
      <c r="I148" s="5">
        <v>480</v>
      </c>
      <c r="J148" s="5">
        <v>500</v>
      </c>
      <c r="K148" s="5">
        <v>540</v>
      </c>
    </row>
    <row r="149" spans="1:11" x14ac:dyDescent="0.25">
      <c r="A149" t="s">
        <v>4</v>
      </c>
      <c r="B149" t="s">
        <v>4</v>
      </c>
      <c r="C149" t="s">
        <v>131</v>
      </c>
      <c r="D149" s="5">
        <v>615</v>
      </c>
      <c r="E149" s="5">
        <v>650</v>
      </c>
      <c r="F149" s="5">
        <v>665</v>
      </c>
      <c r="G149" s="5">
        <v>700</v>
      </c>
      <c r="H149" s="5">
        <v>685</v>
      </c>
      <c r="I149" s="5">
        <v>785</v>
      </c>
      <c r="J149" s="5">
        <v>845</v>
      </c>
      <c r="K149" s="5">
        <v>900</v>
      </c>
    </row>
    <row r="150" spans="1:11" x14ac:dyDescent="0.25">
      <c r="A150" t="s">
        <v>4</v>
      </c>
      <c r="B150" t="s">
        <v>4</v>
      </c>
      <c r="C150" t="s">
        <v>132</v>
      </c>
      <c r="D150" s="5">
        <v>35</v>
      </c>
      <c r="E150" s="5">
        <v>35</v>
      </c>
      <c r="F150" s="5">
        <v>40</v>
      </c>
      <c r="G150" s="5">
        <v>30</v>
      </c>
      <c r="H150" s="5">
        <v>30</v>
      </c>
      <c r="I150" s="5">
        <v>25</v>
      </c>
      <c r="J150" s="5">
        <v>20</v>
      </c>
      <c r="K150" s="5">
        <v>20</v>
      </c>
    </row>
    <row r="151" spans="1:11" x14ac:dyDescent="0.25">
      <c r="A151" t="s">
        <v>4</v>
      </c>
      <c r="B151" t="s">
        <v>4</v>
      </c>
      <c r="C151" t="s">
        <v>133</v>
      </c>
      <c r="D151" s="5">
        <v>295</v>
      </c>
      <c r="E151" s="5">
        <v>290</v>
      </c>
      <c r="F151" s="5">
        <v>325</v>
      </c>
      <c r="G151" s="5">
        <v>330</v>
      </c>
      <c r="H151" s="5">
        <v>280</v>
      </c>
      <c r="I151" s="5">
        <v>335</v>
      </c>
      <c r="J151" s="5">
        <v>330</v>
      </c>
      <c r="K151" s="5">
        <v>295</v>
      </c>
    </row>
    <row r="152" spans="1:11" x14ac:dyDescent="0.25">
      <c r="A152" t="s">
        <v>4</v>
      </c>
      <c r="B152" t="s">
        <v>4</v>
      </c>
      <c r="C152" t="s">
        <v>134</v>
      </c>
      <c r="D152" s="5">
        <v>130</v>
      </c>
      <c r="E152" s="5">
        <v>160</v>
      </c>
      <c r="F152" s="5">
        <v>175</v>
      </c>
      <c r="G152" s="5">
        <v>175</v>
      </c>
      <c r="H152" s="5">
        <v>170</v>
      </c>
      <c r="I152" s="5">
        <v>195</v>
      </c>
      <c r="J152" s="5">
        <v>175</v>
      </c>
      <c r="K152" s="5">
        <v>215</v>
      </c>
    </row>
    <row r="153" spans="1:11" x14ac:dyDescent="0.25">
      <c r="A153" t="s">
        <v>4</v>
      </c>
      <c r="B153" t="s">
        <v>4</v>
      </c>
      <c r="C153" t="s">
        <v>135</v>
      </c>
      <c r="D153" s="5">
        <v>240</v>
      </c>
      <c r="E153" s="5">
        <v>250</v>
      </c>
      <c r="F153" s="5">
        <v>275</v>
      </c>
      <c r="G153" s="5">
        <v>270</v>
      </c>
      <c r="H153" s="5">
        <v>300</v>
      </c>
      <c r="I153" s="5">
        <v>340</v>
      </c>
      <c r="J153" s="5">
        <v>370</v>
      </c>
      <c r="K153" s="5">
        <v>375</v>
      </c>
    </row>
    <row r="154" spans="1:11" x14ac:dyDescent="0.25">
      <c r="A154" t="s">
        <v>4</v>
      </c>
      <c r="B154" t="s">
        <v>4</v>
      </c>
      <c r="C154" t="s">
        <v>136</v>
      </c>
      <c r="D154" s="5">
        <v>295</v>
      </c>
      <c r="E154" s="5">
        <v>200</v>
      </c>
      <c r="F154" s="5">
        <v>210</v>
      </c>
      <c r="G154" s="5">
        <v>175</v>
      </c>
      <c r="H154" s="5">
        <v>195</v>
      </c>
      <c r="I154" s="5">
        <v>185</v>
      </c>
      <c r="J154" s="5">
        <v>90</v>
      </c>
      <c r="K154" s="5">
        <v>160</v>
      </c>
    </row>
    <row r="155" spans="1:11" x14ac:dyDescent="0.25">
      <c r="A155" t="s">
        <v>4</v>
      </c>
      <c r="B155" t="s">
        <v>4</v>
      </c>
      <c r="C155" t="s">
        <v>137</v>
      </c>
      <c r="D155" s="5">
        <v>1225</v>
      </c>
      <c r="E155" s="5">
        <v>865</v>
      </c>
      <c r="F155" s="5">
        <v>855</v>
      </c>
      <c r="G155" s="5">
        <v>645</v>
      </c>
      <c r="H155" s="5">
        <v>820</v>
      </c>
      <c r="I155" s="5">
        <v>540</v>
      </c>
      <c r="J155" s="5">
        <v>470</v>
      </c>
      <c r="K155" s="5">
        <v>515</v>
      </c>
    </row>
    <row r="156" spans="1:11" x14ac:dyDescent="0.25">
      <c r="A156" t="s">
        <v>4</v>
      </c>
      <c r="B156" t="s">
        <v>4</v>
      </c>
      <c r="C156" t="s">
        <v>138</v>
      </c>
      <c r="D156" s="5">
        <v>6735</v>
      </c>
      <c r="E156" s="5">
        <v>6500</v>
      </c>
      <c r="F156" s="5">
        <v>6390</v>
      </c>
      <c r="G156" s="5">
        <v>6175</v>
      </c>
      <c r="H156" s="5">
        <v>6360</v>
      </c>
      <c r="I156" s="5">
        <v>6510</v>
      </c>
      <c r="J156" s="5">
        <v>6560</v>
      </c>
      <c r="K156" s="5">
        <v>6780</v>
      </c>
    </row>
    <row r="157" spans="1:11" x14ac:dyDescent="0.25">
      <c r="A157" t="s">
        <v>4</v>
      </c>
      <c r="B157" t="s">
        <v>4</v>
      </c>
      <c r="C157" t="s">
        <v>139</v>
      </c>
      <c r="D157" s="5">
        <v>49515</v>
      </c>
      <c r="E157" s="5">
        <v>50570</v>
      </c>
      <c r="F157" s="5">
        <v>50130</v>
      </c>
      <c r="G157" s="5">
        <v>47010</v>
      </c>
      <c r="H157" s="5">
        <v>46015</v>
      </c>
      <c r="I157" s="5">
        <v>44595</v>
      </c>
      <c r="J157" s="5">
        <v>43675</v>
      </c>
      <c r="K157" s="5">
        <v>43105</v>
      </c>
    </row>
    <row r="158" spans="1:11" x14ac:dyDescent="0.25">
      <c r="A158" t="s">
        <v>4</v>
      </c>
      <c r="B158" t="s">
        <v>4</v>
      </c>
      <c r="C158" t="s">
        <v>140</v>
      </c>
      <c r="D158" s="5">
        <v>260</v>
      </c>
      <c r="E158" s="5">
        <v>305</v>
      </c>
      <c r="F158" s="5">
        <v>275</v>
      </c>
      <c r="G158" s="5">
        <v>315</v>
      </c>
      <c r="H158" s="5">
        <v>305</v>
      </c>
      <c r="I158" s="5">
        <v>300</v>
      </c>
      <c r="J158" s="5">
        <v>375</v>
      </c>
      <c r="K158" s="5">
        <v>370</v>
      </c>
    </row>
    <row r="159" spans="1:11" x14ac:dyDescent="0.25">
      <c r="A159" t="s">
        <v>4</v>
      </c>
      <c r="B159" t="s">
        <v>4</v>
      </c>
      <c r="C159" t="s">
        <v>141</v>
      </c>
      <c r="D159" s="5">
        <v>750</v>
      </c>
      <c r="E159" s="5">
        <v>845</v>
      </c>
      <c r="F159" s="5">
        <v>910</v>
      </c>
      <c r="G159" s="5">
        <v>995</v>
      </c>
      <c r="H159" s="5">
        <v>1040</v>
      </c>
      <c r="I159" s="5">
        <v>1060</v>
      </c>
      <c r="J159" s="5">
        <v>1115</v>
      </c>
      <c r="K159" s="5">
        <v>1165</v>
      </c>
    </row>
    <row r="160" spans="1:11" x14ac:dyDescent="0.25">
      <c r="A160" t="s">
        <v>4</v>
      </c>
      <c r="B160" t="s">
        <v>4</v>
      </c>
      <c r="C160" t="s">
        <v>142</v>
      </c>
      <c r="D160" s="5">
        <v>1410</v>
      </c>
      <c r="E160" s="5">
        <v>1415</v>
      </c>
      <c r="F160" s="5">
        <v>1420</v>
      </c>
      <c r="G160" s="5">
        <v>1450</v>
      </c>
      <c r="H160" s="5">
        <v>1460</v>
      </c>
      <c r="I160" s="5">
        <v>1435</v>
      </c>
      <c r="J160" s="5">
        <v>1355</v>
      </c>
      <c r="K160" s="5">
        <v>1390</v>
      </c>
    </row>
    <row r="161" spans="1:11" x14ac:dyDescent="0.25">
      <c r="A161" t="s">
        <v>4</v>
      </c>
      <c r="B161" t="s">
        <v>4</v>
      </c>
      <c r="C161" t="s">
        <v>143</v>
      </c>
      <c r="D161" s="5">
        <v>2820</v>
      </c>
      <c r="E161" s="5">
        <v>2820</v>
      </c>
      <c r="F161" s="5">
        <v>3120</v>
      </c>
      <c r="G161" s="5">
        <v>3390</v>
      </c>
      <c r="H161" s="5">
        <v>3480</v>
      </c>
      <c r="I161" s="5">
        <v>3515</v>
      </c>
      <c r="J161" s="5">
        <v>3785</v>
      </c>
      <c r="K161" s="5">
        <v>3910</v>
      </c>
    </row>
    <row r="162" spans="1:11" x14ac:dyDescent="0.25">
      <c r="A162" t="s">
        <v>4</v>
      </c>
      <c r="B162" t="s">
        <v>4</v>
      </c>
      <c r="C162" t="s">
        <v>144</v>
      </c>
      <c r="D162" s="5">
        <v>250</v>
      </c>
      <c r="E162" s="5">
        <v>220</v>
      </c>
      <c r="F162" s="5">
        <v>235</v>
      </c>
      <c r="G162" s="5">
        <v>265</v>
      </c>
      <c r="H162" s="5">
        <v>290</v>
      </c>
      <c r="I162" s="5">
        <v>265</v>
      </c>
      <c r="J162" s="5">
        <v>295</v>
      </c>
      <c r="K162" s="5">
        <v>335</v>
      </c>
    </row>
    <row r="163" spans="1:11" x14ac:dyDescent="0.25">
      <c r="A163" t="s">
        <v>4</v>
      </c>
      <c r="B163" t="s">
        <v>4</v>
      </c>
      <c r="C163" t="s">
        <v>145</v>
      </c>
      <c r="D163" s="5">
        <v>530</v>
      </c>
      <c r="E163" s="5">
        <v>570</v>
      </c>
      <c r="F163" s="5">
        <v>580</v>
      </c>
      <c r="G163" s="5">
        <v>620</v>
      </c>
      <c r="H163" s="5">
        <v>615</v>
      </c>
      <c r="I163" s="5">
        <v>670</v>
      </c>
      <c r="J163" s="5">
        <v>680</v>
      </c>
      <c r="K163" s="5">
        <v>685</v>
      </c>
    </row>
    <row r="164" spans="1:11" x14ac:dyDescent="0.25">
      <c r="A164" t="s">
        <v>4</v>
      </c>
      <c r="B164" t="s">
        <v>4</v>
      </c>
      <c r="C164" t="s">
        <v>146</v>
      </c>
      <c r="D164" s="5">
        <v>10</v>
      </c>
      <c r="E164" s="5" t="s">
        <v>398</v>
      </c>
      <c r="F164" s="5">
        <v>15</v>
      </c>
      <c r="G164" s="5">
        <v>10</v>
      </c>
      <c r="H164" s="5">
        <v>15</v>
      </c>
      <c r="I164" s="5">
        <v>10</v>
      </c>
      <c r="J164" s="5">
        <v>10</v>
      </c>
      <c r="K164" s="5" t="s">
        <v>398</v>
      </c>
    </row>
    <row r="165" spans="1:11" x14ac:dyDescent="0.25">
      <c r="A165" t="s">
        <v>4</v>
      </c>
      <c r="B165" t="s">
        <v>4</v>
      </c>
      <c r="C165" t="s">
        <v>147</v>
      </c>
      <c r="D165" s="5">
        <v>120</v>
      </c>
      <c r="E165" s="5">
        <v>140</v>
      </c>
      <c r="F165" s="5">
        <v>125</v>
      </c>
      <c r="G165" s="5">
        <v>145</v>
      </c>
      <c r="H165" s="5">
        <v>125</v>
      </c>
      <c r="I165" s="5">
        <v>135</v>
      </c>
      <c r="J165" s="5">
        <v>120</v>
      </c>
      <c r="K165" s="5">
        <v>150</v>
      </c>
    </row>
    <row r="166" spans="1:11" x14ac:dyDescent="0.25">
      <c r="A166" t="s">
        <v>4</v>
      </c>
      <c r="B166" t="s">
        <v>4</v>
      </c>
      <c r="C166" t="s">
        <v>148</v>
      </c>
      <c r="D166" s="5">
        <v>115</v>
      </c>
      <c r="E166" s="5">
        <v>110</v>
      </c>
      <c r="F166" s="5">
        <v>105</v>
      </c>
      <c r="G166" s="5">
        <v>125</v>
      </c>
      <c r="H166" s="5">
        <v>115</v>
      </c>
      <c r="I166" s="5">
        <v>110</v>
      </c>
      <c r="J166" s="5">
        <v>125</v>
      </c>
      <c r="K166" s="5">
        <v>150</v>
      </c>
    </row>
    <row r="167" spans="1:11" x14ac:dyDescent="0.25">
      <c r="A167" t="s">
        <v>4</v>
      </c>
      <c r="B167" t="s">
        <v>4</v>
      </c>
      <c r="C167" t="s">
        <v>149</v>
      </c>
      <c r="D167" s="5">
        <v>150</v>
      </c>
      <c r="E167" s="5">
        <v>185</v>
      </c>
      <c r="F167" s="5">
        <v>185</v>
      </c>
      <c r="G167" s="5">
        <v>205</v>
      </c>
      <c r="H167" s="5">
        <v>215</v>
      </c>
      <c r="I167" s="5">
        <v>215</v>
      </c>
      <c r="J167" s="5">
        <v>260</v>
      </c>
      <c r="K167" s="5">
        <v>255</v>
      </c>
    </row>
    <row r="168" spans="1:11" x14ac:dyDescent="0.25">
      <c r="A168" t="s">
        <v>4</v>
      </c>
      <c r="B168" t="s">
        <v>4</v>
      </c>
      <c r="C168" t="s">
        <v>150</v>
      </c>
      <c r="D168" s="5">
        <v>100</v>
      </c>
      <c r="E168" s="5">
        <v>75</v>
      </c>
      <c r="F168" s="5">
        <v>85</v>
      </c>
      <c r="G168" s="5">
        <v>55</v>
      </c>
      <c r="H168" s="5">
        <v>60</v>
      </c>
      <c r="I168" s="5">
        <v>60</v>
      </c>
      <c r="J168" s="5">
        <v>65</v>
      </c>
      <c r="K168" s="5">
        <v>55</v>
      </c>
    </row>
    <row r="169" spans="1:11" x14ac:dyDescent="0.25">
      <c r="A169" t="s">
        <v>4</v>
      </c>
      <c r="B169" t="s">
        <v>4</v>
      </c>
      <c r="C169" t="s">
        <v>151</v>
      </c>
      <c r="D169" s="5">
        <v>535</v>
      </c>
      <c r="E169" s="5">
        <v>425</v>
      </c>
      <c r="F169" s="5">
        <v>410</v>
      </c>
      <c r="G169" s="5">
        <v>365</v>
      </c>
      <c r="H169" s="5">
        <v>370</v>
      </c>
      <c r="I169" s="5">
        <v>360</v>
      </c>
      <c r="J169" s="5">
        <v>390</v>
      </c>
      <c r="K169" s="5">
        <v>280</v>
      </c>
    </row>
    <row r="170" spans="1:11" x14ac:dyDescent="0.25">
      <c r="A170" t="s">
        <v>4</v>
      </c>
      <c r="B170" t="s">
        <v>4</v>
      </c>
      <c r="C170" t="s">
        <v>152</v>
      </c>
      <c r="D170" s="5">
        <v>4235</v>
      </c>
      <c r="E170" s="5">
        <v>4160</v>
      </c>
      <c r="F170" s="5">
        <v>3905</v>
      </c>
      <c r="G170" s="5">
        <v>4040</v>
      </c>
      <c r="H170" s="5">
        <v>4355</v>
      </c>
      <c r="I170" s="5">
        <v>4540</v>
      </c>
      <c r="J170" s="5">
        <v>4600</v>
      </c>
      <c r="K170" s="5">
        <v>5020</v>
      </c>
    </row>
    <row r="171" spans="1:11" x14ac:dyDescent="0.25">
      <c r="A171" t="s">
        <v>4</v>
      </c>
      <c r="B171" t="s">
        <v>4</v>
      </c>
      <c r="C171" t="s">
        <v>153</v>
      </c>
      <c r="D171" s="5">
        <v>42790</v>
      </c>
      <c r="E171" s="5">
        <v>44025</v>
      </c>
      <c r="F171" s="5">
        <v>43490</v>
      </c>
      <c r="G171" s="5">
        <v>41460</v>
      </c>
      <c r="H171" s="5">
        <v>41130</v>
      </c>
      <c r="I171" s="5">
        <v>39765</v>
      </c>
      <c r="J171" s="5">
        <v>38020</v>
      </c>
      <c r="K171" s="5">
        <v>38260</v>
      </c>
    </row>
    <row r="172" spans="1:11" x14ac:dyDescent="0.25">
      <c r="A172" t="s">
        <v>4</v>
      </c>
      <c r="B172" t="s">
        <v>4</v>
      </c>
      <c r="C172" t="s">
        <v>154</v>
      </c>
      <c r="D172" s="5">
        <v>190</v>
      </c>
      <c r="E172" s="5">
        <v>220</v>
      </c>
      <c r="F172" s="5">
        <v>265</v>
      </c>
      <c r="G172" s="5">
        <v>235</v>
      </c>
      <c r="H172" s="5">
        <v>275</v>
      </c>
      <c r="I172" s="5">
        <v>270</v>
      </c>
      <c r="J172" s="5">
        <v>295</v>
      </c>
      <c r="K172" s="5">
        <v>360</v>
      </c>
    </row>
    <row r="173" spans="1:11" x14ac:dyDescent="0.25">
      <c r="A173" t="s">
        <v>4</v>
      </c>
      <c r="B173" t="s">
        <v>4</v>
      </c>
      <c r="C173" t="s">
        <v>155</v>
      </c>
      <c r="D173" s="5">
        <v>845</v>
      </c>
      <c r="E173" s="5">
        <v>930</v>
      </c>
      <c r="F173" s="5">
        <v>1045</v>
      </c>
      <c r="G173" s="5">
        <v>1115</v>
      </c>
      <c r="H173" s="5">
        <v>1120</v>
      </c>
      <c r="I173" s="5">
        <v>1220</v>
      </c>
      <c r="J173" s="5">
        <v>1270</v>
      </c>
      <c r="K173" s="5">
        <v>1410</v>
      </c>
    </row>
    <row r="174" spans="1:11" x14ac:dyDescent="0.25">
      <c r="A174" t="s">
        <v>4</v>
      </c>
      <c r="B174" t="s">
        <v>4</v>
      </c>
      <c r="C174" t="s">
        <v>156</v>
      </c>
      <c r="D174" s="5">
        <v>470</v>
      </c>
      <c r="E174" s="5">
        <v>495</v>
      </c>
      <c r="F174" s="5">
        <v>460</v>
      </c>
      <c r="G174" s="5">
        <v>495</v>
      </c>
      <c r="H174" s="5">
        <v>535</v>
      </c>
      <c r="I174" s="5">
        <v>475</v>
      </c>
      <c r="J174" s="5">
        <v>520</v>
      </c>
      <c r="K174" s="5">
        <v>535</v>
      </c>
    </row>
    <row r="175" spans="1:11" x14ac:dyDescent="0.25">
      <c r="A175" t="s">
        <v>4</v>
      </c>
      <c r="B175" t="s">
        <v>4</v>
      </c>
      <c r="C175" t="s">
        <v>157</v>
      </c>
      <c r="D175" s="5">
        <v>2440</v>
      </c>
      <c r="E175" s="5">
        <v>2610</v>
      </c>
      <c r="F175" s="5">
        <v>2690</v>
      </c>
      <c r="G175" s="5">
        <v>2765</v>
      </c>
      <c r="H175" s="5">
        <v>2765</v>
      </c>
      <c r="I175" s="5">
        <v>2765</v>
      </c>
      <c r="J175" s="5">
        <v>2805</v>
      </c>
      <c r="K175" s="5">
        <v>2910</v>
      </c>
    </row>
    <row r="176" spans="1:11" x14ac:dyDescent="0.25">
      <c r="A176" t="s">
        <v>4</v>
      </c>
      <c r="B176" t="s">
        <v>4</v>
      </c>
      <c r="C176" t="s">
        <v>158</v>
      </c>
      <c r="D176" s="5">
        <v>265</v>
      </c>
      <c r="E176" s="5">
        <v>245</v>
      </c>
      <c r="F176" s="5">
        <v>225</v>
      </c>
      <c r="G176" s="5">
        <v>260</v>
      </c>
      <c r="H176" s="5">
        <v>305</v>
      </c>
      <c r="I176" s="5">
        <v>255</v>
      </c>
      <c r="J176" s="5">
        <v>285</v>
      </c>
      <c r="K176" s="5">
        <v>295</v>
      </c>
    </row>
    <row r="177" spans="1:11" x14ac:dyDescent="0.25">
      <c r="A177" t="s">
        <v>4</v>
      </c>
      <c r="B177" t="s">
        <v>4</v>
      </c>
      <c r="C177" t="s">
        <v>159</v>
      </c>
      <c r="D177" s="5">
        <v>695</v>
      </c>
      <c r="E177" s="5">
        <v>690</v>
      </c>
      <c r="F177" s="5">
        <v>700</v>
      </c>
      <c r="G177" s="5">
        <v>745</v>
      </c>
      <c r="H177" s="5">
        <v>705</v>
      </c>
      <c r="I177" s="5">
        <v>740</v>
      </c>
      <c r="J177" s="5">
        <v>805</v>
      </c>
      <c r="K177" s="5">
        <v>880</v>
      </c>
    </row>
    <row r="178" spans="1:11" x14ac:dyDescent="0.25">
      <c r="A178" t="s">
        <v>4</v>
      </c>
      <c r="B178" t="s">
        <v>4</v>
      </c>
      <c r="C178" t="s">
        <v>160</v>
      </c>
      <c r="D178" s="5">
        <v>10</v>
      </c>
      <c r="E178" s="5" t="s">
        <v>398</v>
      </c>
      <c r="F178" s="5">
        <v>10</v>
      </c>
      <c r="G178" s="5" t="s">
        <v>398</v>
      </c>
      <c r="H178" s="5" t="s">
        <v>398</v>
      </c>
      <c r="I178" s="5" t="s">
        <v>398</v>
      </c>
      <c r="J178" s="5" t="s">
        <v>398</v>
      </c>
      <c r="K178" s="5" t="s">
        <v>398</v>
      </c>
    </row>
    <row r="179" spans="1:11" x14ac:dyDescent="0.25">
      <c r="A179" t="s">
        <v>4</v>
      </c>
      <c r="B179" t="s">
        <v>4</v>
      </c>
      <c r="C179" t="s">
        <v>161</v>
      </c>
      <c r="D179" s="5">
        <v>130</v>
      </c>
      <c r="E179" s="5">
        <v>135</v>
      </c>
      <c r="F179" s="5">
        <v>155</v>
      </c>
      <c r="G179" s="5">
        <v>155</v>
      </c>
      <c r="H179" s="5">
        <v>145</v>
      </c>
      <c r="I179" s="5">
        <v>145</v>
      </c>
      <c r="J179" s="5">
        <v>165</v>
      </c>
      <c r="K179" s="5">
        <v>160</v>
      </c>
    </row>
    <row r="180" spans="1:11" x14ac:dyDescent="0.25">
      <c r="A180" t="s">
        <v>4</v>
      </c>
      <c r="B180" t="s">
        <v>4</v>
      </c>
      <c r="C180" t="s">
        <v>162</v>
      </c>
      <c r="D180" s="5">
        <v>30</v>
      </c>
      <c r="E180" s="5">
        <v>30</v>
      </c>
      <c r="F180" s="5">
        <v>35</v>
      </c>
      <c r="G180" s="5">
        <v>30</v>
      </c>
      <c r="H180" s="5">
        <v>50</v>
      </c>
      <c r="I180" s="5">
        <v>40</v>
      </c>
      <c r="J180" s="5">
        <v>35</v>
      </c>
      <c r="K180" s="5">
        <v>50</v>
      </c>
    </row>
    <row r="181" spans="1:11" x14ac:dyDescent="0.25">
      <c r="A181" t="s">
        <v>4</v>
      </c>
      <c r="B181" t="s">
        <v>4</v>
      </c>
      <c r="C181" t="s">
        <v>163</v>
      </c>
      <c r="D181" s="5">
        <v>125</v>
      </c>
      <c r="E181" s="5">
        <v>135</v>
      </c>
      <c r="F181" s="5">
        <v>140</v>
      </c>
      <c r="G181" s="5">
        <v>190</v>
      </c>
      <c r="H181" s="5">
        <v>200</v>
      </c>
      <c r="I181" s="5">
        <v>175</v>
      </c>
      <c r="J181" s="5">
        <v>200</v>
      </c>
      <c r="K181" s="5">
        <v>195</v>
      </c>
    </row>
    <row r="182" spans="1:11" x14ac:dyDescent="0.25">
      <c r="A182" t="s">
        <v>4</v>
      </c>
      <c r="B182" t="s">
        <v>4</v>
      </c>
      <c r="C182" t="s">
        <v>164</v>
      </c>
      <c r="D182" s="5">
        <v>55</v>
      </c>
      <c r="E182" s="5">
        <v>65</v>
      </c>
      <c r="F182" s="5">
        <v>70</v>
      </c>
      <c r="G182" s="5">
        <v>40</v>
      </c>
      <c r="H182" s="5">
        <v>50</v>
      </c>
      <c r="I182" s="5">
        <v>70</v>
      </c>
      <c r="J182" s="5">
        <v>80</v>
      </c>
      <c r="K182" s="5">
        <v>90</v>
      </c>
    </row>
    <row r="183" spans="1:11" x14ac:dyDescent="0.25">
      <c r="A183" t="s">
        <v>4</v>
      </c>
      <c r="B183" t="s">
        <v>4</v>
      </c>
      <c r="C183" t="s">
        <v>165</v>
      </c>
      <c r="D183" s="5">
        <v>690</v>
      </c>
      <c r="E183" s="5">
        <v>600</v>
      </c>
      <c r="F183" s="5">
        <v>590</v>
      </c>
      <c r="G183" s="5">
        <v>350</v>
      </c>
      <c r="H183" s="5">
        <v>430</v>
      </c>
      <c r="I183" s="5">
        <v>310</v>
      </c>
      <c r="J183" s="5">
        <v>320</v>
      </c>
      <c r="K183" s="5">
        <v>345</v>
      </c>
    </row>
    <row r="184" spans="1:11" x14ac:dyDescent="0.25">
      <c r="A184" t="s">
        <v>4</v>
      </c>
      <c r="B184" t="s">
        <v>4</v>
      </c>
      <c r="C184" t="s">
        <v>166</v>
      </c>
      <c r="D184" s="5">
        <v>6355</v>
      </c>
      <c r="E184" s="5">
        <v>6485</v>
      </c>
      <c r="F184" s="5">
        <v>6225</v>
      </c>
      <c r="G184" s="5">
        <v>6045</v>
      </c>
      <c r="H184" s="5">
        <v>6260</v>
      </c>
      <c r="I184" s="5">
        <v>6490</v>
      </c>
      <c r="J184" s="5">
        <v>6490</v>
      </c>
      <c r="K184" s="5">
        <v>6750</v>
      </c>
    </row>
    <row r="185" spans="1:11" x14ac:dyDescent="0.25">
      <c r="A185" t="s">
        <v>4</v>
      </c>
      <c r="B185" t="s">
        <v>4</v>
      </c>
      <c r="C185" t="s">
        <v>167</v>
      </c>
      <c r="D185" s="5">
        <v>49225</v>
      </c>
      <c r="E185" s="5">
        <v>49650</v>
      </c>
      <c r="F185" s="5">
        <v>48470</v>
      </c>
      <c r="G185" s="5">
        <v>45965</v>
      </c>
      <c r="H185" s="5">
        <v>44950</v>
      </c>
      <c r="I185" s="5">
        <v>43150</v>
      </c>
      <c r="J185" s="5">
        <v>42550</v>
      </c>
      <c r="K185" s="5">
        <v>42765</v>
      </c>
    </row>
    <row r="186" spans="1:11" x14ac:dyDescent="0.25">
      <c r="A186" t="s">
        <v>4</v>
      </c>
      <c r="B186" t="s">
        <v>4</v>
      </c>
      <c r="C186" t="s">
        <v>168</v>
      </c>
      <c r="D186" s="5">
        <v>545</v>
      </c>
      <c r="E186" s="5">
        <v>630</v>
      </c>
      <c r="F186" s="5">
        <v>555</v>
      </c>
      <c r="G186" s="5">
        <v>560</v>
      </c>
      <c r="H186" s="5">
        <v>610</v>
      </c>
      <c r="I186" s="5">
        <v>615</v>
      </c>
      <c r="J186" s="5">
        <v>715</v>
      </c>
      <c r="K186" s="5">
        <v>730</v>
      </c>
    </row>
    <row r="187" spans="1:11" x14ac:dyDescent="0.25">
      <c r="A187" t="s">
        <v>4</v>
      </c>
      <c r="B187" t="s">
        <v>4</v>
      </c>
      <c r="C187" t="s">
        <v>169</v>
      </c>
      <c r="D187" s="5">
        <v>1410</v>
      </c>
      <c r="E187" s="5">
        <v>1520</v>
      </c>
      <c r="F187" s="5">
        <v>1735</v>
      </c>
      <c r="G187" s="5">
        <v>1605</v>
      </c>
      <c r="H187" s="5">
        <v>1770</v>
      </c>
      <c r="I187" s="5">
        <v>1795</v>
      </c>
      <c r="J187" s="5">
        <v>1920</v>
      </c>
      <c r="K187" s="5">
        <v>2030</v>
      </c>
    </row>
    <row r="188" spans="1:11" x14ac:dyDescent="0.25">
      <c r="A188" t="s">
        <v>4</v>
      </c>
      <c r="B188" t="s">
        <v>4</v>
      </c>
      <c r="C188" t="s">
        <v>170</v>
      </c>
      <c r="D188" s="5">
        <v>2210</v>
      </c>
      <c r="E188" s="5">
        <v>2190</v>
      </c>
      <c r="F188" s="5">
        <v>2120</v>
      </c>
      <c r="G188" s="5">
        <v>2180</v>
      </c>
      <c r="H188" s="5">
        <v>2295</v>
      </c>
      <c r="I188" s="5">
        <v>2305</v>
      </c>
      <c r="J188" s="5">
        <v>2275</v>
      </c>
      <c r="K188" s="5">
        <v>2260</v>
      </c>
    </row>
    <row r="189" spans="1:11" x14ac:dyDescent="0.25">
      <c r="A189" t="s">
        <v>4</v>
      </c>
      <c r="B189" t="s">
        <v>4</v>
      </c>
      <c r="C189" t="s">
        <v>171</v>
      </c>
      <c r="D189" s="5">
        <v>4710</v>
      </c>
      <c r="E189" s="5">
        <v>4735</v>
      </c>
      <c r="F189" s="5">
        <v>5195</v>
      </c>
      <c r="G189" s="5">
        <v>5330</v>
      </c>
      <c r="H189" s="5">
        <v>5455</v>
      </c>
      <c r="I189" s="5">
        <v>5525</v>
      </c>
      <c r="J189" s="5">
        <v>5845</v>
      </c>
      <c r="K189" s="5">
        <v>6245</v>
      </c>
    </row>
    <row r="190" spans="1:11" x14ac:dyDescent="0.25">
      <c r="A190" t="s">
        <v>4</v>
      </c>
      <c r="B190" t="s">
        <v>4</v>
      </c>
      <c r="C190" t="s">
        <v>172</v>
      </c>
      <c r="D190" s="5">
        <v>695</v>
      </c>
      <c r="E190" s="5">
        <v>695</v>
      </c>
      <c r="F190" s="5">
        <v>680</v>
      </c>
      <c r="G190" s="5">
        <v>765</v>
      </c>
      <c r="H190" s="5">
        <v>860</v>
      </c>
      <c r="I190" s="5">
        <v>900</v>
      </c>
      <c r="J190" s="5">
        <v>905</v>
      </c>
      <c r="K190" s="5">
        <v>920</v>
      </c>
    </row>
    <row r="191" spans="1:11" x14ac:dyDescent="0.25">
      <c r="A191" t="s">
        <v>4</v>
      </c>
      <c r="B191" t="s">
        <v>4</v>
      </c>
      <c r="C191" t="s">
        <v>173</v>
      </c>
      <c r="D191" s="5">
        <v>1420</v>
      </c>
      <c r="E191" s="5">
        <v>1525</v>
      </c>
      <c r="F191" s="5">
        <v>1495</v>
      </c>
      <c r="G191" s="5">
        <v>1515</v>
      </c>
      <c r="H191" s="5">
        <v>1460</v>
      </c>
      <c r="I191" s="5">
        <v>1610</v>
      </c>
      <c r="J191" s="5">
        <v>1595</v>
      </c>
      <c r="K191" s="5">
        <v>1785</v>
      </c>
    </row>
    <row r="192" spans="1:11" x14ac:dyDescent="0.25">
      <c r="A192" t="s">
        <v>4</v>
      </c>
      <c r="B192" t="s">
        <v>4</v>
      </c>
      <c r="C192" t="s">
        <v>174</v>
      </c>
      <c r="D192" s="5">
        <v>10</v>
      </c>
      <c r="E192" s="5">
        <v>10</v>
      </c>
      <c r="F192" s="5">
        <v>15</v>
      </c>
      <c r="G192" s="5">
        <v>15</v>
      </c>
      <c r="H192" s="5">
        <v>20</v>
      </c>
      <c r="I192" s="5">
        <v>15</v>
      </c>
      <c r="J192" s="5">
        <v>20</v>
      </c>
      <c r="K192" s="5">
        <v>10</v>
      </c>
    </row>
    <row r="193" spans="1:11" x14ac:dyDescent="0.25">
      <c r="A193" t="s">
        <v>4</v>
      </c>
      <c r="B193" t="s">
        <v>4</v>
      </c>
      <c r="C193" t="s">
        <v>175</v>
      </c>
      <c r="D193" s="5">
        <v>155</v>
      </c>
      <c r="E193" s="5">
        <v>150</v>
      </c>
      <c r="F193" s="5">
        <v>150</v>
      </c>
      <c r="G193" s="5">
        <v>170</v>
      </c>
      <c r="H193" s="5">
        <v>155</v>
      </c>
      <c r="I193" s="5">
        <v>170</v>
      </c>
      <c r="J193" s="5">
        <v>170</v>
      </c>
      <c r="K193" s="5">
        <v>160</v>
      </c>
    </row>
    <row r="194" spans="1:11" x14ac:dyDescent="0.25">
      <c r="A194" t="s">
        <v>4</v>
      </c>
      <c r="B194" t="s">
        <v>4</v>
      </c>
      <c r="C194" t="s">
        <v>176</v>
      </c>
      <c r="D194" s="5">
        <v>155</v>
      </c>
      <c r="E194" s="5">
        <v>205</v>
      </c>
      <c r="F194" s="5">
        <v>200</v>
      </c>
      <c r="G194" s="5">
        <v>240</v>
      </c>
      <c r="H194" s="5">
        <v>270</v>
      </c>
      <c r="I194" s="5">
        <v>280</v>
      </c>
      <c r="J194" s="5">
        <v>250</v>
      </c>
      <c r="K194" s="5">
        <v>280</v>
      </c>
    </row>
    <row r="195" spans="1:11" x14ac:dyDescent="0.25">
      <c r="A195" t="s">
        <v>4</v>
      </c>
      <c r="B195" t="s">
        <v>4</v>
      </c>
      <c r="C195" t="s">
        <v>177</v>
      </c>
      <c r="D195" s="5">
        <v>165</v>
      </c>
      <c r="E195" s="5">
        <v>250</v>
      </c>
      <c r="F195" s="5">
        <v>240</v>
      </c>
      <c r="G195" s="5">
        <v>315</v>
      </c>
      <c r="H195" s="5">
        <v>320</v>
      </c>
      <c r="I195" s="5">
        <v>360</v>
      </c>
      <c r="J195" s="5">
        <v>355</v>
      </c>
      <c r="K195" s="5">
        <v>385</v>
      </c>
    </row>
    <row r="196" spans="1:11" x14ac:dyDescent="0.25">
      <c r="A196" t="s">
        <v>4</v>
      </c>
      <c r="B196" t="s">
        <v>4</v>
      </c>
      <c r="C196" t="s">
        <v>178</v>
      </c>
      <c r="D196" s="5">
        <v>150</v>
      </c>
      <c r="E196" s="5">
        <v>150</v>
      </c>
      <c r="F196" s="5">
        <v>160</v>
      </c>
      <c r="G196" s="5">
        <v>95</v>
      </c>
      <c r="H196" s="5">
        <v>100</v>
      </c>
      <c r="I196" s="5">
        <v>85</v>
      </c>
      <c r="J196" s="5">
        <v>95</v>
      </c>
      <c r="K196" s="5">
        <v>90</v>
      </c>
    </row>
    <row r="197" spans="1:11" x14ac:dyDescent="0.25">
      <c r="A197" t="s">
        <v>4</v>
      </c>
      <c r="B197" t="s">
        <v>4</v>
      </c>
      <c r="C197" t="s">
        <v>179</v>
      </c>
      <c r="D197" s="5">
        <v>840</v>
      </c>
      <c r="E197" s="5">
        <v>785</v>
      </c>
      <c r="F197" s="5">
        <v>650</v>
      </c>
      <c r="G197" s="5">
        <v>490</v>
      </c>
      <c r="H197" s="5">
        <v>525</v>
      </c>
      <c r="I197" s="5">
        <v>385</v>
      </c>
      <c r="J197" s="5">
        <v>450</v>
      </c>
      <c r="K197" s="5">
        <v>400</v>
      </c>
    </row>
    <row r="198" spans="1:11" x14ac:dyDescent="0.25">
      <c r="A198" t="s">
        <v>4</v>
      </c>
      <c r="B198" t="s">
        <v>4</v>
      </c>
      <c r="C198" t="s">
        <v>180</v>
      </c>
      <c r="D198" s="5">
        <v>4555</v>
      </c>
      <c r="E198" s="5">
        <v>4365</v>
      </c>
      <c r="F198" s="5">
        <v>4200</v>
      </c>
      <c r="G198" s="5">
        <v>4215</v>
      </c>
      <c r="H198" s="5">
        <v>4570</v>
      </c>
      <c r="I198" s="5">
        <v>4825</v>
      </c>
      <c r="J198" s="5">
        <v>4930</v>
      </c>
      <c r="K198" s="5">
        <v>5505</v>
      </c>
    </row>
    <row r="199" spans="1:11" x14ac:dyDescent="0.25">
      <c r="A199" t="s">
        <v>4</v>
      </c>
      <c r="B199" t="s">
        <v>4</v>
      </c>
      <c r="C199" t="s">
        <v>181</v>
      </c>
      <c r="D199" s="5">
        <v>54315</v>
      </c>
      <c r="E199" s="5">
        <v>54865</v>
      </c>
      <c r="F199" s="5">
        <v>55550</v>
      </c>
      <c r="G199" s="5">
        <v>53820</v>
      </c>
      <c r="H199" s="5">
        <v>53920</v>
      </c>
      <c r="I199" s="5">
        <v>52550</v>
      </c>
      <c r="J199" s="5">
        <v>51115</v>
      </c>
      <c r="K199" s="5">
        <v>51430</v>
      </c>
    </row>
    <row r="200" spans="1:11" x14ac:dyDescent="0.25">
      <c r="A200" t="s">
        <v>4</v>
      </c>
      <c r="B200" t="s">
        <v>4</v>
      </c>
      <c r="C200" t="s">
        <v>182</v>
      </c>
      <c r="D200" s="5">
        <v>185</v>
      </c>
      <c r="E200" s="5">
        <v>205</v>
      </c>
      <c r="F200" s="5">
        <v>225</v>
      </c>
      <c r="G200" s="5">
        <v>200</v>
      </c>
      <c r="H200" s="5">
        <v>240</v>
      </c>
      <c r="I200" s="5">
        <v>250</v>
      </c>
      <c r="J200" s="5">
        <v>295</v>
      </c>
      <c r="K200" s="5">
        <v>330</v>
      </c>
    </row>
    <row r="201" spans="1:11" x14ac:dyDescent="0.25">
      <c r="A201" t="s">
        <v>4</v>
      </c>
      <c r="B201" t="s">
        <v>4</v>
      </c>
      <c r="C201" t="s">
        <v>183</v>
      </c>
      <c r="D201" s="5">
        <v>1250</v>
      </c>
      <c r="E201" s="5">
        <v>1345</v>
      </c>
      <c r="F201" s="5">
        <v>1445</v>
      </c>
      <c r="G201" s="5">
        <v>1565</v>
      </c>
      <c r="H201" s="5">
        <v>1740</v>
      </c>
      <c r="I201" s="5">
        <v>1800</v>
      </c>
      <c r="J201" s="5">
        <v>1880</v>
      </c>
      <c r="K201" s="5">
        <v>2105</v>
      </c>
    </row>
    <row r="202" spans="1:11" x14ac:dyDescent="0.25">
      <c r="A202" t="s">
        <v>4</v>
      </c>
      <c r="B202" t="s">
        <v>4</v>
      </c>
      <c r="C202" t="s">
        <v>184</v>
      </c>
      <c r="D202" s="5">
        <v>575</v>
      </c>
      <c r="E202" s="5">
        <v>535</v>
      </c>
      <c r="F202" s="5">
        <v>455</v>
      </c>
      <c r="G202" s="5">
        <v>485</v>
      </c>
      <c r="H202" s="5">
        <v>485</v>
      </c>
      <c r="I202" s="5">
        <v>505</v>
      </c>
      <c r="J202" s="5">
        <v>495</v>
      </c>
      <c r="K202" s="5">
        <v>470</v>
      </c>
    </row>
    <row r="203" spans="1:11" x14ac:dyDescent="0.25">
      <c r="A203" t="s">
        <v>4</v>
      </c>
      <c r="B203" t="s">
        <v>4</v>
      </c>
      <c r="C203" t="s">
        <v>185</v>
      </c>
      <c r="D203" s="5">
        <v>1605</v>
      </c>
      <c r="E203" s="5">
        <v>1765</v>
      </c>
      <c r="F203" s="5">
        <v>1985</v>
      </c>
      <c r="G203" s="5">
        <v>2045</v>
      </c>
      <c r="H203" s="5">
        <v>2110</v>
      </c>
      <c r="I203" s="5">
        <v>2135</v>
      </c>
      <c r="J203" s="5">
        <v>2290</v>
      </c>
      <c r="K203" s="5">
        <v>2385</v>
      </c>
    </row>
    <row r="204" spans="1:11" x14ac:dyDescent="0.25">
      <c r="A204" t="s">
        <v>4</v>
      </c>
      <c r="B204" t="s">
        <v>4</v>
      </c>
      <c r="C204" t="s">
        <v>186</v>
      </c>
      <c r="D204" s="5">
        <v>135</v>
      </c>
      <c r="E204" s="5">
        <v>130</v>
      </c>
      <c r="F204" s="5">
        <v>140</v>
      </c>
      <c r="G204" s="5">
        <v>140</v>
      </c>
      <c r="H204" s="5">
        <v>160</v>
      </c>
      <c r="I204" s="5">
        <v>185</v>
      </c>
      <c r="J204" s="5">
        <v>195</v>
      </c>
      <c r="K204" s="5">
        <v>210</v>
      </c>
    </row>
    <row r="205" spans="1:11" x14ac:dyDescent="0.25">
      <c r="A205" t="s">
        <v>4</v>
      </c>
      <c r="B205" t="s">
        <v>4</v>
      </c>
      <c r="C205" t="s">
        <v>187</v>
      </c>
      <c r="D205" s="5">
        <v>840</v>
      </c>
      <c r="E205" s="5">
        <v>960</v>
      </c>
      <c r="F205" s="5">
        <v>945</v>
      </c>
      <c r="G205" s="5">
        <v>1115</v>
      </c>
      <c r="H205" s="5">
        <v>1200</v>
      </c>
      <c r="I205" s="5">
        <v>1270</v>
      </c>
      <c r="J205" s="5">
        <v>1330</v>
      </c>
      <c r="K205" s="5">
        <v>1470</v>
      </c>
    </row>
    <row r="206" spans="1:11" x14ac:dyDescent="0.25">
      <c r="A206" t="s">
        <v>4</v>
      </c>
      <c r="B206" t="s">
        <v>4</v>
      </c>
      <c r="C206" t="s">
        <v>188</v>
      </c>
      <c r="D206" s="5" t="s">
        <v>398</v>
      </c>
      <c r="E206" s="5" t="s">
        <v>398</v>
      </c>
      <c r="F206" s="5" t="s">
        <v>398</v>
      </c>
      <c r="G206" s="5" t="s">
        <v>398</v>
      </c>
      <c r="H206" s="5" t="s">
        <v>398</v>
      </c>
      <c r="I206" s="5" t="s">
        <v>398</v>
      </c>
      <c r="J206" s="5" t="s">
        <v>398</v>
      </c>
      <c r="K206" s="5" t="s">
        <v>398</v>
      </c>
    </row>
    <row r="207" spans="1:11" x14ac:dyDescent="0.25">
      <c r="A207" t="s">
        <v>4</v>
      </c>
      <c r="B207" t="s">
        <v>4</v>
      </c>
      <c r="C207" t="s">
        <v>189</v>
      </c>
      <c r="D207" s="5">
        <v>235</v>
      </c>
      <c r="E207" s="5">
        <v>200</v>
      </c>
      <c r="F207" s="5">
        <v>245</v>
      </c>
      <c r="G207" s="5">
        <v>230</v>
      </c>
      <c r="H207" s="5">
        <v>220</v>
      </c>
      <c r="I207" s="5">
        <v>270</v>
      </c>
      <c r="J207" s="5">
        <v>255</v>
      </c>
      <c r="K207" s="5">
        <v>255</v>
      </c>
    </row>
    <row r="208" spans="1:11" x14ac:dyDescent="0.25">
      <c r="A208" t="s">
        <v>4</v>
      </c>
      <c r="B208" t="s">
        <v>4</v>
      </c>
      <c r="C208" t="s">
        <v>190</v>
      </c>
      <c r="D208" s="5">
        <v>25</v>
      </c>
      <c r="E208" s="5">
        <v>20</v>
      </c>
      <c r="F208" s="5">
        <v>25</v>
      </c>
      <c r="G208" s="5">
        <v>25</v>
      </c>
      <c r="H208" s="5">
        <v>25</v>
      </c>
      <c r="I208" s="5">
        <v>40</v>
      </c>
      <c r="J208" s="5">
        <v>25</v>
      </c>
      <c r="K208" s="5">
        <v>45</v>
      </c>
    </row>
    <row r="209" spans="1:11" x14ac:dyDescent="0.25">
      <c r="A209" t="s">
        <v>4</v>
      </c>
      <c r="B209" t="s">
        <v>4</v>
      </c>
      <c r="C209" t="s">
        <v>191</v>
      </c>
      <c r="D209" s="5">
        <v>195</v>
      </c>
      <c r="E209" s="5">
        <v>235</v>
      </c>
      <c r="F209" s="5">
        <v>270</v>
      </c>
      <c r="G209" s="5">
        <v>265</v>
      </c>
      <c r="H209" s="5">
        <v>330</v>
      </c>
      <c r="I209" s="5">
        <v>345</v>
      </c>
      <c r="J209" s="5">
        <v>350</v>
      </c>
      <c r="K209" s="5">
        <v>355</v>
      </c>
    </row>
    <row r="210" spans="1:11" x14ac:dyDescent="0.25">
      <c r="A210" t="s">
        <v>4</v>
      </c>
      <c r="B210" t="s">
        <v>4</v>
      </c>
      <c r="C210" t="s">
        <v>192</v>
      </c>
      <c r="D210" s="5">
        <v>155</v>
      </c>
      <c r="E210" s="5">
        <v>165</v>
      </c>
      <c r="F210" s="5">
        <v>100</v>
      </c>
      <c r="G210" s="5">
        <v>105</v>
      </c>
      <c r="H210" s="5">
        <v>95</v>
      </c>
      <c r="I210" s="5">
        <v>65</v>
      </c>
      <c r="J210" s="5">
        <v>75</v>
      </c>
      <c r="K210" s="5">
        <v>65</v>
      </c>
    </row>
    <row r="211" spans="1:11" x14ac:dyDescent="0.25">
      <c r="A211" t="s">
        <v>4</v>
      </c>
      <c r="B211" t="s">
        <v>4</v>
      </c>
      <c r="C211" t="s">
        <v>193</v>
      </c>
      <c r="D211" s="5">
        <v>1560</v>
      </c>
      <c r="E211" s="5">
        <v>1505</v>
      </c>
      <c r="F211" s="5">
        <v>1040</v>
      </c>
      <c r="G211" s="5">
        <v>1155</v>
      </c>
      <c r="H211" s="5">
        <v>935</v>
      </c>
      <c r="I211" s="5">
        <v>580</v>
      </c>
      <c r="J211" s="5">
        <v>555</v>
      </c>
      <c r="K211" s="5">
        <v>570</v>
      </c>
    </row>
    <row r="212" spans="1:11" x14ac:dyDescent="0.25">
      <c r="A212" t="s">
        <v>4</v>
      </c>
      <c r="B212" t="s">
        <v>4</v>
      </c>
      <c r="C212" t="s">
        <v>194</v>
      </c>
      <c r="D212" s="5">
        <v>6190</v>
      </c>
      <c r="E212" s="5">
        <v>6020</v>
      </c>
      <c r="F212" s="5">
        <v>5775</v>
      </c>
      <c r="G212" s="5">
        <v>5470</v>
      </c>
      <c r="H212" s="5">
        <v>5300</v>
      </c>
      <c r="I212" s="5">
        <v>5440</v>
      </c>
      <c r="J212" s="5">
        <v>5430</v>
      </c>
      <c r="K212" s="5">
        <v>5675</v>
      </c>
    </row>
    <row r="213" spans="1:11" x14ac:dyDescent="0.25">
      <c r="A213" t="s">
        <v>4</v>
      </c>
      <c r="B213" t="s">
        <v>4</v>
      </c>
      <c r="C213" t="s">
        <v>195</v>
      </c>
      <c r="D213" s="5">
        <v>32225</v>
      </c>
      <c r="E213" s="5">
        <v>32385</v>
      </c>
      <c r="F213" s="5">
        <v>31885</v>
      </c>
      <c r="G213" s="5">
        <v>30355</v>
      </c>
      <c r="H213" s="5">
        <v>30085</v>
      </c>
      <c r="I213" s="5">
        <v>28820</v>
      </c>
      <c r="J213" s="5">
        <v>28180</v>
      </c>
      <c r="K213" s="5">
        <v>28265</v>
      </c>
    </row>
    <row r="214" spans="1:11" x14ac:dyDescent="0.25">
      <c r="A214" t="s">
        <v>4</v>
      </c>
      <c r="B214" t="s">
        <v>4</v>
      </c>
      <c r="C214" t="s">
        <v>196</v>
      </c>
      <c r="D214" s="5">
        <v>1010</v>
      </c>
      <c r="E214" s="5">
        <v>995</v>
      </c>
      <c r="F214" s="5">
        <v>1065</v>
      </c>
      <c r="G214" s="5">
        <v>1145</v>
      </c>
      <c r="H214" s="5">
        <v>1255</v>
      </c>
      <c r="I214" s="5">
        <v>1355</v>
      </c>
      <c r="J214" s="5">
        <v>1415</v>
      </c>
      <c r="K214" s="5">
        <v>1530</v>
      </c>
    </row>
    <row r="215" spans="1:11" x14ac:dyDescent="0.25">
      <c r="A215" t="s">
        <v>4</v>
      </c>
      <c r="B215" t="s">
        <v>4</v>
      </c>
      <c r="C215" t="s">
        <v>197</v>
      </c>
      <c r="D215" s="5">
        <v>2985</v>
      </c>
      <c r="E215" s="5">
        <v>3345</v>
      </c>
      <c r="F215" s="5">
        <v>3755</v>
      </c>
      <c r="G215" s="5">
        <v>3905</v>
      </c>
      <c r="H215" s="5">
        <v>4105</v>
      </c>
      <c r="I215" s="5">
        <v>4220</v>
      </c>
      <c r="J215" s="5">
        <v>4365</v>
      </c>
      <c r="K215" s="5">
        <v>4555</v>
      </c>
    </row>
    <row r="216" spans="1:11" x14ac:dyDescent="0.25">
      <c r="A216" t="s">
        <v>4</v>
      </c>
      <c r="B216" t="s">
        <v>4</v>
      </c>
      <c r="C216" t="s">
        <v>198</v>
      </c>
      <c r="D216" s="5">
        <v>3880</v>
      </c>
      <c r="E216" s="5">
        <v>3635</v>
      </c>
      <c r="F216" s="5">
        <v>3495</v>
      </c>
      <c r="G216" s="5">
        <v>3460</v>
      </c>
      <c r="H216" s="5">
        <v>3575</v>
      </c>
      <c r="I216" s="5">
        <v>3520</v>
      </c>
      <c r="J216" s="5">
        <v>3450</v>
      </c>
      <c r="K216" s="5">
        <v>3575</v>
      </c>
    </row>
    <row r="217" spans="1:11" x14ac:dyDescent="0.25">
      <c r="A217" t="s">
        <v>4</v>
      </c>
      <c r="B217" t="s">
        <v>4</v>
      </c>
      <c r="C217" t="s">
        <v>199</v>
      </c>
      <c r="D217" s="5">
        <v>8985</v>
      </c>
      <c r="E217" s="5">
        <v>9325</v>
      </c>
      <c r="F217" s="5">
        <v>9875</v>
      </c>
      <c r="G217" s="5">
        <v>9895</v>
      </c>
      <c r="H217" s="5">
        <v>9875</v>
      </c>
      <c r="I217" s="5">
        <v>10395</v>
      </c>
      <c r="J217" s="5">
        <v>10735</v>
      </c>
      <c r="K217" s="5">
        <v>10955</v>
      </c>
    </row>
    <row r="218" spans="1:11" x14ac:dyDescent="0.25">
      <c r="A218" t="s">
        <v>4</v>
      </c>
      <c r="B218" t="s">
        <v>4</v>
      </c>
      <c r="C218" t="s">
        <v>200</v>
      </c>
      <c r="D218" s="5">
        <v>4775</v>
      </c>
      <c r="E218" s="5">
        <v>4595</v>
      </c>
      <c r="F218" s="5">
        <v>4505</v>
      </c>
      <c r="G218" s="5">
        <v>4690</v>
      </c>
      <c r="H218" s="5">
        <v>4960</v>
      </c>
      <c r="I218" s="5">
        <v>5310</v>
      </c>
      <c r="J218" s="5">
        <v>5410</v>
      </c>
      <c r="K218" s="5">
        <v>5660</v>
      </c>
    </row>
    <row r="219" spans="1:11" x14ac:dyDescent="0.25">
      <c r="A219" t="s">
        <v>4</v>
      </c>
      <c r="B219" t="s">
        <v>4</v>
      </c>
      <c r="C219" t="s">
        <v>201</v>
      </c>
      <c r="D219" s="5">
        <v>9790</v>
      </c>
      <c r="E219" s="5">
        <v>10085</v>
      </c>
      <c r="F219" s="5">
        <v>10330</v>
      </c>
      <c r="G219" s="5">
        <v>10450</v>
      </c>
      <c r="H219" s="5">
        <v>10590</v>
      </c>
      <c r="I219" s="5">
        <v>10830</v>
      </c>
      <c r="J219" s="5">
        <v>10890</v>
      </c>
      <c r="K219" s="5">
        <v>11285</v>
      </c>
    </row>
    <row r="220" spans="1:11" x14ac:dyDescent="0.25">
      <c r="A220" t="s">
        <v>4</v>
      </c>
      <c r="B220" t="s">
        <v>4</v>
      </c>
      <c r="C220" t="s">
        <v>202</v>
      </c>
      <c r="D220" s="5">
        <v>160</v>
      </c>
      <c r="E220" s="5">
        <v>135</v>
      </c>
      <c r="F220" s="5">
        <v>140</v>
      </c>
      <c r="G220" s="5">
        <v>125</v>
      </c>
      <c r="H220" s="5">
        <v>100</v>
      </c>
      <c r="I220" s="5">
        <v>80</v>
      </c>
      <c r="J220" s="5">
        <v>85</v>
      </c>
      <c r="K220" s="5">
        <v>90</v>
      </c>
    </row>
    <row r="221" spans="1:11" x14ac:dyDescent="0.25">
      <c r="A221" t="s">
        <v>4</v>
      </c>
      <c r="B221" t="s">
        <v>4</v>
      </c>
      <c r="C221" t="s">
        <v>203</v>
      </c>
      <c r="D221" s="5">
        <v>500</v>
      </c>
      <c r="E221" s="5">
        <v>485</v>
      </c>
      <c r="F221" s="5">
        <v>485</v>
      </c>
      <c r="G221" s="5">
        <v>500</v>
      </c>
      <c r="H221" s="5">
        <v>515</v>
      </c>
      <c r="I221" s="5">
        <v>495</v>
      </c>
      <c r="J221" s="5">
        <v>500</v>
      </c>
      <c r="K221" s="5">
        <v>490</v>
      </c>
    </row>
    <row r="222" spans="1:11" x14ac:dyDescent="0.25">
      <c r="A222" t="s">
        <v>4</v>
      </c>
      <c r="B222" t="s">
        <v>4</v>
      </c>
      <c r="C222" t="s">
        <v>204</v>
      </c>
      <c r="D222" s="5">
        <v>1200</v>
      </c>
      <c r="E222" s="5">
        <v>1150</v>
      </c>
      <c r="F222" s="5">
        <v>1300</v>
      </c>
      <c r="G222" s="5">
        <v>1335</v>
      </c>
      <c r="H222" s="5">
        <v>1405</v>
      </c>
      <c r="I222" s="5">
        <v>1370</v>
      </c>
      <c r="J222" s="5">
        <v>1395</v>
      </c>
      <c r="K222" s="5">
        <v>1415</v>
      </c>
    </row>
    <row r="223" spans="1:11" x14ac:dyDescent="0.25">
      <c r="A223" t="s">
        <v>4</v>
      </c>
      <c r="B223" t="s">
        <v>4</v>
      </c>
      <c r="C223" t="s">
        <v>205</v>
      </c>
      <c r="D223" s="5">
        <v>1930</v>
      </c>
      <c r="E223" s="5">
        <v>1960</v>
      </c>
      <c r="F223" s="5">
        <v>2130</v>
      </c>
      <c r="G223" s="5">
        <v>2265</v>
      </c>
      <c r="H223" s="5">
        <v>2440</v>
      </c>
      <c r="I223" s="5">
        <v>2435</v>
      </c>
      <c r="J223" s="5">
        <v>2635</v>
      </c>
      <c r="K223" s="5">
        <v>2645</v>
      </c>
    </row>
    <row r="224" spans="1:11" x14ac:dyDescent="0.25">
      <c r="A224" t="s">
        <v>4</v>
      </c>
      <c r="B224" t="s">
        <v>4</v>
      </c>
      <c r="C224" t="s">
        <v>206</v>
      </c>
      <c r="D224" s="5">
        <v>280</v>
      </c>
      <c r="E224" s="5">
        <v>260</v>
      </c>
      <c r="F224" s="5">
        <v>250</v>
      </c>
      <c r="G224" s="5">
        <v>230</v>
      </c>
      <c r="H224" s="5">
        <v>245</v>
      </c>
      <c r="I224" s="5">
        <v>220</v>
      </c>
      <c r="J224" s="5">
        <v>200</v>
      </c>
      <c r="K224" s="5">
        <v>220</v>
      </c>
    </row>
    <row r="225" spans="1:11" x14ac:dyDescent="0.25">
      <c r="A225" t="s">
        <v>4</v>
      </c>
      <c r="B225" t="s">
        <v>4</v>
      </c>
      <c r="C225" t="s">
        <v>207</v>
      </c>
      <c r="D225" s="5">
        <v>1345</v>
      </c>
      <c r="E225" s="5">
        <v>1155</v>
      </c>
      <c r="F225" s="5">
        <v>1115</v>
      </c>
      <c r="G225" s="5">
        <v>1120</v>
      </c>
      <c r="H225" s="5">
        <v>970</v>
      </c>
      <c r="I225" s="5">
        <v>870</v>
      </c>
      <c r="J225" s="5">
        <v>885</v>
      </c>
      <c r="K225" s="5">
        <v>910</v>
      </c>
    </row>
    <row r="226" spans="1:11" x14ac:dyDescent="0.25">
      <c r="A226" t="s">
        <v>4</v>
      </c>
      <c r="B226" t="s">
        <v>4</v>
      </c>
      <c r="C226" t="s">
        <v>208</v>
      </c>
      <c r="D226" s="5">
        <v>5655</v>
      </c>
      <c r="E226" s="5">
        <v>5615</v>
      </c>
      <c r="F226" s="5">
        <v>5675</v>
      </c>
      <c r="G226" s="5">
        <v>5665</v>
      </c>
      <c r="H226" s="5">
        <v>6080</v>
      </c>
      <c r="I226" s="5">
        <v>6240</v>
      </c>
      <c r="J226" s="5">
        <v>6710</v>
      </c>
      <c r="K226" s="5">
        <v>7450</v>
      </c>
    </row>
    <row r="227" spans="1:11" x14ac:dyDescent="0.25">
      <c r="A227" t="s">
        <v>4</v>
      </c>
      <c r="B227" t="s">
        <v>4</v>
      </c>
      <c r="C227" t="s">
        <v>209</v>
      </c>
      <c r="D227" s="5">
        <v>74765</v>
      </c>
      <c r="E227" s="5">
        <v>76215</v>
      </c>
      <c r="F227" s="5">
        <v>77595</v>
      </c>
      <c r="G227" s="5">
        <v>74165</v>
      </c>
      <c r="H227" s="5">
        <v>75130</v>
      </c>
      <c r="I227" s="5">
        <v>71845</v>
      </c>
      <c r="J227" s="5">
        <v>70240</v>
      </c>
      <c r="K227" s="5">
        <v>70545</v>
      </c>
    </row>
    <row r="228" spans="1:11" x14ac:dyDescent="0.25">
      <c r="A228" t="s">
        <v>4</v>
      </c>
      <c r="B228" t="s">
        <v>4</v>
      </c>
      <c r="C228" t="s">
        <v>210</v>
      </c>
      <c r="D228" s="5">
        <v>180</v>
      </c>
      <c r="E228" s="5">
        <v>220</v>
      </c>
      <c r="F228" s="5">
        <v>245</v>
      </c>
      <c r="G228" s="5">
        <v>260</v>
      </c>
      <c r="H228" s="5">
        <v>285</v>
      </c>
      <c r="I228" s="5">
        <v>320</v>
      </c>
      <c r="J228" s="5">
        <v>380</v>
      </c>
      <c r="K228" s="5">
        <v>460</v>
      </c>
    </row>
    <row r="229" spans="1:11" x14ac:dyDescent="0.25">
      <c r="A229" t="s">
        <v>4</v>
      </c>
      <c r="B229" t="s">
        <v>4</v>
      </c>
      <c r="C229" t="s">
        <v>211</v>
      </c>
      <c r="D229" s="5">
        <v>1620</v>
      </c>
      <c r="E229" s="5">
        <v>1840</v>
      </c>
      <c r="F229" s="5">
        <v>2075</v>
      </c>
      <c r="G229" s="5">
        <v>2195</v>
      </c>
      <c r="H229" s="5">
        <v>2355</v>
      </c>
      <c r="I229" s="5">
        <v>2515</v>
      </c>
      <c r="J229" s="5">
        <v>2685</v>
      </c>
      <c r="K229" s="5">
        <v>2905</v>
      </c>
    </row>
    <row r="230" spans="1:11" x14ac:dyDescent="0.25">
      <c r="A230" t="s">
        <v>4</v>
      </c>
      <c r="B230" t="s">
        <v>4</v>
      </c>
      <c r="C230" t="s">
        <v>212</v>
      </c>
      <c r="D230" s="5">
        <v>420</v>
      </c>
      <c r="E230" s="5">
        <v>465</v>
      </c>
      <c r="F230" s="5">
        <v>465</v>
      </c>
      <c r="G230" s="5">
        <v>485</v>
      </c>
      <c r="H230" s="5">
        <v>475</v>
      </c>
      <c r="I230" s="5">
        <v>415</v>
      </c>
      <c r="J230" s="5">
        <v>420</v>
      </c>
      <c r="K230" s="5">
        <v>505</v>
      </c>
    </row>
    <row r="231" spans="1:11" x14ac:dyDescent="0.25">
      <c r="A231" t="s">
        <v>4</v>
      </c>
      <c r="B231" t="s">
        <v>4</v>
      </c>
      <c r="C231" t="s">
        <v>213</v>
      </c>
      <c r="D231" s="5">
        <v>2810</v>
      </c>
      <c r="E231" s="5">
        <v>3080</v>
      </c>
      <c r="F231" s="5">
        <v>3300</v>
      </c>
      <c r="G231" s="5">
        <v>3480</v>
      </c>
      <c r="H231" s="5">
        <v>3710</v>
      </c>
      <c r="I231" s="5">
        <v>3835</v>
      </c>
      <c r="J231" s="5">
        <v>4035</v>
      </c>
      <c r="K231" s="5">
        <v>4450</v>
      </c>
    </row>
    <row r="232" spans="1:11" x14ac:dyDescent="0.25">
      <c r="A232" t="s">
        <v>4</v>
      </c>
      <c r="B232" t="s">
        <v>4</v>
      </c>
      <c r="C232" t="s">
        <v>214</v>
      </c>
      <c r="D232" s="5">
        <v>160</v>
      </c>
      <c r="E232" s="5">
        <v>175</v>
      </c>
      <c r="F232" s="5">
        <v>190</v>
      </c>
      <c r="G232" s="5">
        <v>200</v>
      </c>
      <c r="H232" s="5">
        <v>225</v>
      </c>
      <c r="I232" s="5">
        <v>255</v>
      </c>
      <c r="J232" s="5">
        <v>265</v>
      </c>
      <c r="K232" s="5">
        <v>280</v>
      </c>
    </row>
    <row r="233" spans="1:11" x14ac:dyDescent="0.25">
      <c r="A233" t="s">
        <v>4</v>
      </c>
      <c r="B233" t="s">
        <v>4</v>
      </c>
      <c r="C233" t="s">
        <v>215</v>
      </c>
      <c r="D233" s="5">
        <v>915</v>
      </c>
      <c r="E233" s="5">
        <v>1030</v>
      </c>
      <c r="F233" s="5">
        <v>1145</v>
      </c>
      <c r="G233" s="5">
        <v>1145</v>
      </c>
      <c r="H233" s="5">
        <v>1215</v>
      </c>
      <c r="I233" s="5">
        <v>1355</v>
      </c>
      <c r="J233" s="5">
        <v>1545</v>
      </c>
      <c r="K233" s="5">
        <v>1565</v>
      </c>
    </row>
    <row r="234" spans="1:11" x14ac:dyDescent="0.25">
      <c r="A234" t="s">
        <v>4</v>
      </c>
      <c r="B234" t="s">
        <v>4</v>
      </c>
      <c r="C234" t="s">
        <v>216</v>
      </c>
      <c r="D234" s="5">
        <v>15</v>
      </c>
      <c r="E234" s="5">
        <v>10</v>
      </c>
      <c r="F234" s="5">
        <v>15</v>
      </c>
      <c r="G234" s="5" t="s">
        <v>398</v>
      </c>
      <c r="H234" s="5" t="s">
        <v>398</v>
      </c>
      <c r="I234" s="5" t="s">
        <v>398</v>
      </c>
      <c r="J234" s="5">
        <v>15</v>
      </c>
      <c r="K234" s="5" t="s">
        <v>398</v>
      </c>
    </row>
    <row r="235" spans="1:11" x14ac:dyDescent="0.25">
      <c r="A235" t="s">
        <v>4</v>
      </c>
      <c r="B235" t="s">
        <v>4</v>
      </c>
      <c r="C235" t="s">
        <v>217</v>
      </c>
      <c r="D235" s="5">
        <v>340</v>
      </c>
      <c r="E235" s="5">
        <v>360</v>
      </c>
      <c r="F235" s="5">
        <v>330</v>
      </c>
      <c r="G235" s="5">
        <v>330</v>
      </c>
      <c r="H235" s="5">
        <v>365</v>
      </c>
      <c r="I235" s="5">
        <v>360</v>
      </c>
      <c r="J235" s="5">
        <v>360</v>
      </c>
      <c r="K235" s="5">
        <v>380</v>
      </c>
    </row>
    <row r="236" spans="1:11" x14ac:dyDescent="0.25">
      <c r="A236" t="s">
        <v>4</v>
      </c>
      <c r="B236" t="s">
        <v>4</v>
      </c>
      <c r="C236" t="s">
        <v>218</v>
      </c>
      <c r="D236" s="5">
        <v>50</v>
      </c>
      <c r="E236" s="5">
        <v>50</v>
      </c>
      <c r="F236" s="5">
        <v>40</v>
      </c>
      <c r="G236" s="5">
        <v>40</v>
      </c>
      <c r="H236" s="5">
        <v>50</v>
      </c>
      <c r="I236" s="5">
        <v>55</v>
      </c>
      <c r="J236" s="5">
        <v>50</v>
      </c>
      <c r="K236" s="5">
        <v>70</v>
      </c>
    </row>
    <row r="237" spans="1:11" x14ac:dyDescent="0.25">
      <c r="A237" t="s">
        <v>4</v>
      </c>
      <c r="B237" t="s">
        <v>4</v>
      </c>
      <c r="C237" t="s">
        <v>219</v>
      </c>
      <c r="D237" s="5">
        <v>320</v>
      </c>
      <c r="E237" s="5">
        <v>400</v>
      </c>
      <c r="F237" s="5">
        <v>385</v>
      </c>
      <c r="G237" s="5">
        <v>415</v>
      </c>
      <c r="H237" s="5">
        <v>520</v>
      </c>
      <c r="I237" s="5">
        <v>580</v>
      </c>
      <c r="J237" s="5">
        <v>510</v>
      </c>
      <c r="K237" s="5">
        <v>515</v>
      </c>
    </row>
    <row r="238" spans="1:11" x14ac:dyDescent="0.25">
      <c r="A238" t="s">
        <v>4</v>
      </c>
      <c r="B238" t="s">
        <v>4</v>
      </c>
      <c r="C238" t="s">
        <v>220</v>
      </c>
      <c r="D238" s="5">
        <v>390</v>
      </c>
      <c r="E238" s="5">
        <v>305</v>
      </c>
      <c r="F238" s="5">
        <v>190</v>
      </c>
      <c r="G238" s="5">
        <v>150</v>
      </c>
      <c r="H238" s="5">
        <v>120</v>
      </c>
      <c r="I238" s="5">
        <v>140</v>
      </c>
      <c r="J238" s="5">
        <v>100</v>
      </c>
      <c r="K238" s="5">
        <v>140</v>
      </c>
    </row>
    <row r="239" spans="1:11" x14ac:dyDescent="0.25">
      <c r="A239" t="s">
        <v>4</v>
      </c>
      <c r="B239" t="s">
        <v>4</v>
      </c>
      <c r="C239" t="s">
        <v>221</v>
      </c>
      <c r="D239" s="5">
        <v>4425</v>
      </c>
      <c r="E239" s="5">
        <v>2985</v>
      </c>
      <c r="F239" s="5">
        <v>1815</v>
      </c>
      <c r="G239" s="5">
        <v>1475</v>
      </c>
      <c r="H239" s="5">
        <v>1095</v>
      </c>
      <c r="I239" s="5">
        <v>1190</v>
      </c>
      <c r="J239" s="5">
        <v>955</v>
      </c>
      <c r="K239" s="5">
        <v>995</v>
      </c>
    </row>
    <row r="240" spans="1:11" x14ac:dyDescent="0.25">
      <c r="A240" t="s">
        <v>4</v>
      </c>
      <c r="B240" t="s">
        <v>4</v>
      </c>
      <c r="C240" t="s">
        <v>222</v>
      </c>
      <c r="D240" s="5">
        <v>3855</v>
      </c>
      <c r="E240" s="5">
        <v>3835</v>
      </c>
      <c r="F240" s="5">
        <v>3940</v>
      </c>
      <c r="G240" s="5">
        <v>3870</v>
      </c>
      <c r="H240" s="5">
        <v>4340</v>
      </c>
      <c r="I240" s="5">
        <v>4655</v>
      </c>
      <c r="J240" s="5">
        <v>4790</v>
      </c>
      <c r="K240" s="5">
        <v>5280</v>
      </c>
    </row>
    <row r="241" spans="1:20" x14ac:dyDescent="0.25">
      <c r="A241" t="s">
        <v>4</v>
      </c>
      <c r="B241" t="s">
        <v>4</v>
      </c>
      <c r="C241" t="s">
        <v>223</v>
      </c>
      <c r="D241" s="5">
        <v>50360</v>
      </c>
      <c r="E241" s="5">
        <v>50875</v>
      </c>
      <c r="F241" s="5">
        <v>50590</v>
      </c>
      <c r="G241" s="5">
        <v>49690</v>
      </c>
      <c r="H241" s="5">
        <v>49260</v>
      </c>
      <c r="I241" s="5">
        <v>47890</v>
      </c>
      <c r="J241" s="5">
        <v>46735</v>
      </c>
      <c r="K241" s="5">
        <v>47680</v>
      </c>
    </row>
    <row r="242" spans="1:20" x14ac:dyDescent="0.25">
      <c r="A242" t="s">
        <v>4</v>
      </c>
      <c r="B242" t="s">
        <v>4</v>
      </c>
      <c r="C242" t="s">
        <v>224</v>
      </c>
      <c r="D242" s="5">
        <v>140</v>
      </c>
      <c r="E242" s="5">
        <v>145</v>
      </c>
      <c r="F242" s="5">
        <v>130</v>
      </c>
      <c r="G242" s="5">
        <v>140</v>
      </c>
      <c r="H242" s="5">
        <v>170</v>
      </c>
      <c r="I242" s="5">
        <v>165</v>
      </c>
      <c r="J242" s="5">
        <v>200</v>
      </c>
      <c r="K242" s="5">
        <v>185</v>
      </c>
    </row>
    <row r="243" spans="1:20" x14ac:dyDescent="0.25">
      <c r="A243" t="s">
        <v>4</v>
      </c>
      <c r="B243" t="s">
        <v>4</v>
      </c>
      <c r="C243" t="s">
        <v>225</v>
      </c>
      <c r="D243" s="5">
        <v>720</v>
      </c>
      <c r="E243" s="5">
        <v>790</v>
      </c>
      <c r="F243" s="5">
        <v>870</v>
      </c>
      <c r="G243" s="5">
        <v>905</v>
      </c>
      <c r="H243" s="5">
        <v>945</v>
      </c>
      <c r="I243" s="5">
        <v>960</v>
      </c>
      <c r="J243" s="5">
        <v>1065</v>
      </c>
      <c r="K243" s="5">
        <v>1160</v>
      </c>
    </row>
    <row r="244" spans="1:20" x14ac:dyDescent="0.25">
      <c r="A244" t="s">
        <v>4</v>
      </c>
      <c r="B244" t="s">
        <v>4</v>
      </c>
      <c r="C244" t="s">
        <v>226</v>
      </c>
      <c r="D244" s="5">
        <v>70</v>
      </c>
      <c r="E244" s="5">
        <v>55</v>
      </c>
      <c r="F244" s="5">
        <v>70</v>
      </c>
      <c r="G244" s="5">
        <v>65</v>
      </c>
      <c r="H244" s="5">
        <v>65</v>
      </c>
      <c r="I244" s="5">
        <v>80</v>
      </c>
      <c r="J244" s="5">
        <v>80</v>
      </c>
      <c r="K244" s="5">
        <v>90</v>
      </c>
    </row>
    <row r="245" spans="1:20" x14ac:dyDescent="0.25">
      <c r="A245" t="s">
        <v>4</v>
      </c>
      <c r="B245" t="s">
        <v>4</v>
      </c>
      <c r="C245" t="s">
        <v>227</v>
      </c>
      <c r="D245" s="5">
        <v>435</v>
      </c>
      <c r="E245" s="5">
        <v>495</v>
      </c>
      <c r="F245" s="5">
        <v>475</v>
      </c>
      <c r="G245" s="5">
        <v>565</v>
      </c>
      <c r="H245" s="5">
        <v>605</v>
      </c>
      <c r="I245" s="5">
        <v>675</v>
      </c>
      <c r="J245" s="5">
        <v>705</v>
      </c>
      <c r="K245" s="5">
        <v>740</v>
      </c>
    </row>
    <row r="246" spans="1:20" x14ac:dyDescent="0.25">
      <c r="A246" t="s">
        <v>4</v>
      </c>
      <c r="B246" t="s">
        <v>4</v>
      </c>
      <c r="C246" t="s">
        <v>228</v>
      </c>
      <c r="D246" s="5">
        <v>110</v>
      </c>
      <c r="E246" s="5">
        <v>105</v>
      </c>
      <c r="F246" s="5">
        <v>125</v>
      </c>
      <c r="G246" s="5">
        <v>125</v>
      </c>
      <c r="H246" s="5">
        <v>165</v>
      </c>
      <c r="I246" s="5">
        <v>185</v>
      </c>
      <c r="J246" s="5">
        <v>175</v>
      </c>
      <c r="K246" s="5">
        <v>165</v>
      </c>
    </row>
    <row r="247" spans="1:20" x14ac:dyDescent="0.25">
      <c r="A247" t="s">
        <v>4</v>
      </c>
      <c r="B247" t="s">
        <v>4</v>
      </c>
      <c r="C247" t="s">
        <v>229</v>
      </c>
      <c r="D247" s="5">
        <v>305</v>
      </c>
      <c r="E247" s="5">
        <v>330</v>
      </c>
      <c r="F247" s="5">
        <v>335</v>
      </c>
      <c r="G247" s="5">
        <v>360</v>
      </c>
      <c r="H247" s="5">
        <v>330</v>
      </c>
      <c r="I247" s="5">
        <v>370</v>
      </c>
      <c r="J247" s="5">
        <v>385</v>
      </c>
      <c r="K247" s="5">
        <v>425</v>
      </c>
    </row>
    <row r="248" spans="1:20" x14ac:dyDescent="0.25">
      <c r="A248" t="s">
        <v>4</v>
      </c>
      <c r="B248" t="s">
        <v>4</v>
      </c>
      <c r="C248" t="s">
        <v>230</v>
      </c>
      <c r="D248" s="5" t="s">
        <v>398</v>
      </c>
      <c r="E248" s="5" t="s">
        <v>398</v>
      </c>
      <c r="F248" s="5" t="s">
        <v>398</v>
      </c>
      <c r="G248" s="5" t="s">
        <v>398</v>
      </c>
      <c r="H248" s="5">
        <v>10</v>
      </c>
      <c r="I248" s="5" t="s">
        <v>398</v>
      </c>
      <c r="J248" s="5" t="s">
        <v>398</v>
      </c>
      <c r="K248" s="5" t="s">
        <v>398</v>
      </c>
    </row>
    <row r="249" spans="1:20" x14ac:dyDescent="0.25">
      <c r="A249" t="s">
        <v>4</v>
      </c>
      <c r="B249" t="s">
        <v>4</v>
      </c>
      <c r="C249" t="s">
        <v>231</v>
      </c>
      <c r="D249" s="5">
        <v>115</v>
      </c>
      <c r="E249" s="5">
        <v>110</v>
      </c>
      <c r="F249" s="5">
        <v>135</v>
      </c>
      <c r="G249" s="5">
        <v>135</v>
      </c>
      <c r="H249" s="5">
        <v>140</v>
      </c>
      <c r="I249" s="5">
        <v>150</v>
      </c>
      <c r="J249" s="5">
        <v>180</v>
      </c>
      <c r="K249" s="5">
        <v>155</v>
      </c>
    </row>
    <row r="250" spans="1:20" x14ac:dyDescent="0.25">
      <c r="A250" t="s">
        <v>4</v>
      </c>
      <c r="B250" t="s">
        <v>4</v>
      </c>
      <c r="C250" t="s">
        <v>232</v>
      </c>
      <c r="D250" s="5">
        <v>20</v>
      </c>
      <c r="E250" s="5">
        <v>20</v>
      </c>
      <c r="F250" s="5">
        <v>20</v>
      </c>
      <c r="G250" s="5">
        <v>25</v>
      </c>
      <c r="H250" s="5">
        <v>30</v>
      </c>
      <c r="I250" s="5">
        <v>30</v>
      </c>
      <c r="J250" s="5">
        <v>20</v>
      </c>
      <c r="K250" s="5">
        <v>20</v>
      </c>
    </row>
    <row r="251" spans="1:20" x14ac:dyDescent="0.25">
      <c r="A251" t="s">
        <v>4</v>
      </c>
      <c r="B251" t="s">
        <v>4</v>
      </c>
      <c r="C251" t="s">
        <v>233</v>
      </c>
      <c r="D251" s="5">
        <v>130</v>
      </c>
      <c r="E251" s="5">
        <v>125</v>
      </c>
      <c r="F251" s="5">
        <v>135</v>
      </c>
      <c r="G251" s="5">
        <v>145</v>
      </c>
      <c r="H251" s="5">
        <v>170</v>
      </c>
      <c r="I251" s="5">
        <v>180</v>
      </c>
      <c r="J251" s="5">
        <v>205</v>
      </c>
      <c r="K251" s="5">
        <v>220</v>
      </c>
    </row>
    <row r="252" spans="1:20" x14ac:dyDescent="0.25">
      <c r="A252" t="s">
        <v>4</v>
      </c>
      <c r="B252" t="s">
        <v>4</v>
      </c>
      <c r="C252" t="s">
        <v>234</v>
      </c>
      <c r="D252" s="5">
        <v>210</v>
      </c>
      <c r="E252" s="5">
        <v>140</v>
      </c>
      <c r="F252" s="5">
        <v>100</v>
      </c>
      <c r="G252" s="5">
        <v>75</v>
      </c>
      <c r="H252" s="5">
        <v>105</v>
      </c>
      <c r="I252" s="5">
        <v>70</v>
      </c>
      <c r="J252" s="5">
        <v>75</v>
      </c>
      <c r="K252" s="5">
        <v>60</v>
      </c>
    </row>
    <row r="253" spans="1:20" x14ac:dyDescent="0.25">
      <c r="A253" t="s">
        <v>4</v>
      </c>
      <c r="B253" t="s">
        <v>4</v>
      </c>
      <c r="C253" t="s">
        <v>235</v>
      </c>
      <c r="D253" s="5">
        <v>1880</v>
      </c>
      <c r="E253" s="5">
        <v>1140</v>
      </c>
      <c r="F253" s="5">
        <v>840</v>
      </c>
      <c r="G253" s="5">
        <v>750</v>
      </c>
      <c r="H253" s="5">
        <v>775</v>
      </c>
      <c r="I253" s="5">
        <v>425</v>
      </c>
      <c r="J253" s="5">
        <v>500</v>
      </c>
      <c r="K253" s="5">
        <v>425</v>
      </c>
    </row>
    <row r="254" spans="1:20" x14ac:dyDescent="0.25">
      <c r="A254" t="s">
        <v>4</v>
      </c>
      <c r="B254" t="s">
        <v>108</v>
      </c>
      <c r="C254" t="s">
        <v>110</v>
      </c>
      <c r="D254" s="5">
        <v>30</v>
      </c>
      <c r="E254" s="5">
        <v>45</v>
      </c>
      <c r="F254" s="5">
        <v>45</v>
      </c>
      <c r="G254" s="5">
        <v>60</v>
      </c>
      <c r="H254" s="5">
        <v>60</v>
      </c>
      <c r="I254" s="5">
        <v>75</v>
      </c>
      <c r="J254" s="5">
        <v>90</v>
      </c>
      <c r="K254" s="5">
        <v>100</v>
      </c>
      <c r="L254" s="6">
        <v>0.01</v>
      </c>
      <c r="M254" s="6">
        <v>0.01</v>
      </c>
      <c r="N254" s="6">
        <v>0.01</v>
      </c>
      <c r="O254" s="6">
        <v>0.01</v>
      </c>
      <c r="P254" s="6">
        <v>0.01</v>
      </c>
      <c r="Q254" s="6">
        <v>0.02</v>
      </c>
      <c r="R254" s="6">
        <v>0.02</v>
      </c>
      <c r="S254" s="6">
        <v>0.02</v>
      </c>
      <c r="T254" s="7"/>
    </row>
    <row r="255" spans="1:20" x14ac:dyDescent="0.25">
      <c r="A255" t="s">
        <v>4</v>
      </c>
      <c r="B255" t="s">
        <v>108</v>
      </c>
      <c r="C255" t="s">
        <v>111</v>
      </c>
      <c r="D255" s="5">
        <v>1870</v>
      </c>
      <c r="E255" s="5">
        <v>1885</v>
      </c>
      <c r="F255" s="5">
        <v>1960</v>
      </c>
      <c r="G255" s="5">
        <v>1805</v>
      </c>
      <c r="H255" s="5">
        <v>1945</v>
      </c>
      <c r="I255" s="5">
        <v>2040</v>
      </c>
      <c r="J255" s="5">
        <v>2045</v>
      </c>
      <c r="K255" s="5">
        <v>2165</v>
      </c>
      <c r="L255" s="6">
        <v>7.0000000000000007E-2</v>
      </c>
      <c r="M255" s="6">
        <v>7.0000000000000007E-2</v>
      </c>
      <c r="N255" s="6">
        <v>7.0000000000000007E-2</v>
      </c>
      <c r="O255" s="6">
        <v>7.0000000000000007E-2</v>
      </c>
      <c r="P255" s="6">
        <v>0.08</v>
      </c>
      <c r="Q255" s="6">
        <v>0.09</v>
      </c>
      <c r="R255" s="6">
        <v>0.09</v>
      </c>
      <c r="S255" s="6">
        <v>0.1</v>
      </c>
      <c r="T255" s="7"/>
    </row>
    <row r="256" spans="1:20" x14ac:dyDescent="0.25">
      <c r="A256" t="s">
        <v>4</v>
      </c>
      <c r="B256" t="s">
        <v>108</v>
      </c>
      <c r="C256" t="s">
        <v>112</v>
      </c>
      <c r="D256" s="5" t="s">
        <v>398</v>
      </c>
      <c r="E256" s="5" t="s">
        <v>398</v>
      </c>
      <c r="F256" s="5" t="s">
        <v>398</v>
      </c>
      <c r="G256" s="5" t="s">
        <v>398</v>
      </c>
      <c r="H256" s="5">
        <v>5</v>
      </c>
      <c r="I256" s="5">
        <v>5</v>
      </c>
      <c r="J256" s="5">
        <v>5</v>
      </c>
      <c r="K256" s="5">
        <v>10</v>
      </c>
      <c r="L256" s="6" t="s">
        <v>398</v>
      </c>
      <c r="M256" s="6" t="s">
        <v>398</v>
      </c>
      <c r="N256" s="6" t="s">
        <v>398</v>
      </c>
      <c r="O256" s="6" t="s">
        <v>398</v>
      </c>
      <c r="P256" s="6">
        <v>0.06</v>
      </c>
      <c r="Q256" s="6">
        <v>0.08</v>
      </c>
      <c r="R256" s="6">
        <v>0.06</v>
      </c>
      <c r="S256" s="6">
        <v>0.14000000000000001</v>
      </c>
      <c r="T256" s="7"/>
    </row>
    <row r="257" spans="1:20" x14ac:dyDescent="0.25">
      <c r="A257" t="s">
        <v>4</v>
      </c>
      <c r="B257" t="s">
        <v>108</v>
      </c>
      <c r="C257" t="s">
        <v>113</v>
      </c>
      <c r="D257" s="5">
        <v>20</v>
      </c>
      <c r="E257" s="5">
        <v>15</v>
      </c>
      <c r="F257" s="5">
        <v>25</v>
      </c>
      <c r="G257" s="5">
        <v>25</v>
      </c>
      <c r="H257" s="5">
        <v>30</v>
      </c>
      <c r="I257" s="5">
        <v>35</v>
      </c>
      <c r="J257" s="5">
        <v>40</v>
      </c>
      <c r="K257" s="5">
        <v>45</v>
      </c>
      <c r="L257" s="6">
        <v>0.15</v>
      </c>
      <c r="M257" s="6">
        <v>0.09</v>
      </c>
      <c r="N257" s="6">
        <v>0.13</v>
      </c>
      <c r="O257" s="6">
        <v>0.14000000000000001</v>
      </c>
      <c r="P257" s="6">
        <v>0.14000000000000001</v>
      </c>
      <c r="Q257" s="6">
        <v>0.16</v>
      </c>
      <c r="R257" s="6">
        <v>0.14000000000000001</v>
      </c>
      <c r="S257" s="6">
        <v>0.18</v>
      </c>
      <c r="T257" s="7"/>
    </row>
    <row r="258" spans="1:20" x14ac:dyDescent="0.25">
      <c r="A258" t="s">
        <v>4</v>
      </c>
      <c r="B258" t="s">
        <v>108</v>
      </c>
      <c r="C258" t="s">
        <v>114</v>
      </c>
      <c r="D258" s="5">
        <v>5</v>
      </c>
      <c r="E258" s="5">
        <v>5</v>
      </c>
      <c r="F258" s="5">
        <v>5</v>
      </c>
      <c r="G258" s="5">
        <v>5</v>
      </c>
      <c r="H258" s="5">
        <v>5</v>
      </c>
      <c r="I258" s="5">
        <v>15</v>
      </c>
      <c r="J258" s="5">
        <v>10</v>
      </c>
      <c r="K258" s="5">
        <v>10</v>
      </c>
      <c r="L258" s="6">
        <v>0.03</v>
      </c>
      <c r="M258" s="6">
        <v>0.04</v>
      </c>
      <c r="N258" s="6">
        <v>0.05</v>
      </c>
      <c r="O258" s="6">
        <v>0.04</v>
      </c>
      <c r="P258" s="6">
        <v>0.03</v>
      </c>
      <c r="Q258" s="6">
        <v>0.08</v>
      </c>
      <c r="R258" s="6">
        <v>0.06</v>
      </c>
      <c r="S258" s="6">
        <v>7.0000000000000007E-2</v>
      </c>
      <c r="T258" s="7"/>
    </row>
    <row r="259" spans="1:20" x14ac:dyDescent="0.25">
      <c r="A259" t="s">
        <v>4</v>
      </c>
      <c r="B259" t="s">
        <v>108</v>
      </c>
      <c r="C259" t="s">
        <v>115</v>
      </c>
      <c r="D259" s="5">
        <v>35</v>
      </c>
      <c r="E259" s="5">
        <v>40</v>
      </c>
      <c r="F259" s="5">
        <v>40</v>
      </c>
      <c r="G259" s="5">
        <v>35</v>
      </c>
      <c r="H259" s="5">
        <v>55</v>
      </c>
      <c r="I259" s="5">
        <v>60</v>
      </c>
      <c r="J259" s="5">
        <v>70</v>
      </c>
      <c r="K259" s="5">
        <v>80</v>
      </c>
      <c r="L259" s="6">
        <v>0.09</v>
      </c>
      <c r="M259" s="6">
        <v>0.1</v>
      </c>
      <c r="N259" s="6">
        <v>0.09</v>
      </c>
      <c r="O259" s="6">
        <v>7.0000000000000007E-2</v>
      </c>
      <c r="P259" s="6">
        <v>0.11</v>
      </c>
      <c r="Q259" s="6">
        <v>0.11</v>
      </c>
      <c r="R259" s="6">
        <v>0.12</v>
      </c>
      <c r="S259" s="6">
        <v>0.14000000000000001</v>
      </c>
      <c r="T259" s="7"/>
    </row>
    <row r="260" spans="1:20" x14ac:dyDescent="0.25">
      <c r="A260" t="s">
        <v>4</v>
      </c>
      <c r="B260" t="s">
        <v>108</v>
      </c>
      <c r="C260" t="s">
        <v>116</v>
      </c>
      <c r="D260" s="5" t="s">
        <v>398</v>
      </c>
      <c r="E260" s="5" t="s">
        <v>398</v>
      </c>
      <c r="F260" s="5" t="s">
        <v>398</v>
      </c>
      <c r="G260" s="5" t="s">
        <v>398</v>
      </c>
      <c r="H260" s="5">
        <v>5</v>
      </c>
      <c r="I260" s="5">
        <v>5</v>
      </c>
      <c r="J260" s="5" t="s">
        <v>398</v>
      </c>
      <c r="K260" s="5">
        <v>5</v>
      </c>
      <c r="L260" s="6" t="s">
        <v>398</v>
      </c>
      <c r="M260" s="6" t="s">
        <v>398</v>
      </c>
      <c r="N260" s="6" t="s">
        <v>398</v>
      </c>
      <c r="O260" s="6" t="s">
        <v>398</v>
      </c>
      <c r="P260" s="6">
        <v>0.08</v>
      </c>
      <c r="Q260" s="6">
        <v>7.0000000000000007E-2</v>
      </c>
      <c r="R260" s="6" t="s">
        <v>398</v>
      </c>
      <c r="S260" s="6">
        <v>0.06</v>
      </c>
      <c r="T260" s="7"/>
    </row>
    <row r="261" spans="1:20" x14ac:dyDescent="0.25">
      <c r="A261" t="s">
        <v>4</v>
      </c>
      <c r="B261" t="s">
        <v>108</v>
      </c>
      <c r="C261" t="s">
        <v>117</v>
      </c>
      <c r="D261" s="5">
        <v>5</v>
      </c>
      <c r="E261" s="5">
        <v>5</v>
      </c>
      <c r="F261" s="5">
        <v>5</v>
      </c>
      <c r="G261" s="5">
        <v>5</v>
      </c>
      <c r="H261" s="5">
        <v>10</v>
      </c>
      <c r="I261" s="5">
        <v>10</v>
      </c>
      <c r="J261" s="5">
        <v>5</v>
      </c>
      <c r="K261" s="5">
        <v>5</v>
      </c>
      <c r="L261" s="6">
        <v>0.09</v>
      </c>
      <c r="M261" s="6">
        <v>0.05</v>
      </c>
      <c r="N261" s="6">
        <v>0.08</v>
      </c>
      <c r="O261" s="6">
        <v>0.06</v>
      </c>
      <c r="P261" s="6">
        <v>0.11</v>
      </c>
      <c r="Q261" s="6">
        <v>0.12</v>
      </c>
      <c r="R261" s="6">
        <v>0.08</v>
      </c>
      <c r="S261" s="6">
        <v>7.0000000000000007E-2</v>
      </c>
      <c r="T261" s="7"/>
    </row>
    <row r="262" spans="1:20" x14ac:dyDescent="0.25">
      <c r="A262" t="s">
        <v>4</v>
      </c>
      <c r="B262" t="s">
        <v>108</v>
      </c>
      <c r="C262" t="s">
        <v>118</v>
      </c>
      <c r="D262" s="5" t="s">
        <v>398</v>
      </c>
      <c r="E262" s="5" t="s">
        <v>398</v>
      </c>
      <c r="F262" s="5" t="s">
        <v>398</v>
      </c>
      <c r="G262" s="5" t="s">
        <v>398</v>
      </c>
      <c r="H262" s="5" t="s">
        <v>398</v>
      </c>
      <c r="I262" s="5" t="s">
        <v>398</v>
      </c>
      <c r="J262" s="5" t="s">
        <v>398</v>
      </c>
      <c r="K262" s="5" t="s">
        <v>398</v>
      </c>
      <c r="L262" s="6" t="s">
        <v>398</v>
      </c>
      <c r="M262" s="6" t="s">
        <v>398</v>
      </c>
      <c r="N262" s="6" t="s">
        <v>398</v>
      </c>
      <c r="O262" s="6" t="s">
        <v>398</v>
      </c>
      <c r="P262" s="6" t="s">
        <v>398</v>
      </c>
      <c r="Q262" s="6" t="s">
        <v>398</v>
      </c>
      <c r="R262" s="6" t="s">
        <v>398</v>
      </c>
      <c r="S262" s="6" t="s">
        <v>398</v>
      </c>
      <c r="T262" s="7"/>
    </row>
    <row r="263" spans="1:20" x14ac:dyDescent="0.25">
      <c r="A263" t="s">
        <v>4</v>
      </c>
      <c r="B263" t="s">
        <v>108</v>
      </c>
      <c r="C263" t="s">
        <v>119</v>
      </c>
      <c r="D263" s="5">
        <v>15</v>
      </c>
      <c r="E263" s="5">
        <v>20</v>
      </c>
      <c r="F263" s="5">
        <v>20</v>
      </c>
      <c r="G263" s="5">
        <v>20</v>
      </c>
      <c r="H263" s="5">
        <v>15</v>
      </c>
      <c r="I263" s="5">
        <v>25</v>
      </c>
      <c r="J263" s="5">
        <v>15</v>
      </c>
      <c r="K263" s="5">
        <v>25</v>
      </c>
      <c r="L263" s="6">
        <v>0.23</v>
      </c>
      <c r="M263" s="6">
        <v>0.28999999999999998</v>
      </c>
      <c r="N263" s="6">
        <v>0.28000000000000003</v>
      </c>
      <c r="O263" s="6">
        <v>0.28000000000000003</v>
      </c>
      <c r="P263" s="6">
        <v>0.23</v>
      </c>
      <c r="Q263" s="6">
        <v>0.33</v>
      </c>
      <c r="R263" s="6">
        <v>0.23</v>
      </c>
      <c r="S263" s="6">
        <v>0.34</v>
      </c>
      <c r="T263" s="7"/>
    </row>
    <row r="264" spans="1:20" x14ac:dyDescent="0.25">
      <c r="A264" t="s">
        <v>4</v>
      </c>
      <c r="B264" t="s">
        <v>108</v>
      </c>
      <c r="C264" t="s">
        <v>120</v>
      </c>
      <c r="D264" s="5" t="s">
        <v>398</v>
      </c>
      <c r="E264" s="5" t="s">
        <v>398</v>
      </c>
      <c r="F264" s="5" t="s">
        <v>398</v>
      </c>
      <c r="G264" s="5">
        <v>5</v>
      </c>
      <c r="H264" s="5">
        <v>5</v>
      </c>
      <c r="I264" s="5">
        <v>5</v>
      </c>
      <c r="J264" s="5" t="s">
        <v>398</v>
      </c>
      <c r="K264" s="5">
        <v>5</v>
      </c>
      <c r="L264" s="6" t="s">
        <v>398</v>
      </c>
      <c r="M264" s="6" t="s">
        <v>398</v>
      </c>
      <c r="N264" s="6" t="s">
        <v>398</v>
      </c>
      <c r="O264" s="6">
        <v>0.1</v>
      </c>
      <c r="P264" s="6">
        <v>0.21</v>
      </c>
      <c r="Q264" s="6">
        <v>0.09</v>
      </c>
      <c r="R264" s="6" t="s">
        <v>398</v>
      </c>
      <c r="S264" s="6">
        <v>0.11</v>
      </c>
      <c r="T264" s="7"/>
    </row>
    <row r="265" spans="1:20" x14ac:dyDescent="0.25">
      <c r="A265" t="s">
        <v>4</v>
      </c>
      <c r="B265" t="s">
        <v>108</v>
      </c>
      <c r="C265" t="s">
        <v>121</v>
      </c>
      <c r="D265" s="5">
        <v>10</v>
      </c>
      <c r="E265" s="5">
        <v>10</v>
      </c>
      <c r="F265" s="5">
        <v>10</v>
      </c>
      <c r="G265" s="5">
        <v>10</v>
      </c>
      <c r="H265" s="5">
        <v>10</v>
      </c>
      <c r="I265" s="5">
        <v>10</v>
      </c>
      <c r="J265" s="5">
        <v>10</v>
      </c>
      <c r="K265" s="5">
        <v>15</v>
      </c>
      <c r="L265" s="6">
        <v>0.14000000000000001</v>
      </c>
      <c r="M265" s="6">
        <v>0.14000000000000001</v>
      </c>
      <c r="N265" s="6">
        <v>0.13</v>
      </c>
      <c r="O265" s="6">
        <v>0.13</v>
      </c>
      <c r="P265" s="6">
        <v>0.1</v>
      </c>
      <c r="Q265" s="6">
        <v>0.14000000000000001</v>
      </c>
      <c r="R265" s="6">
        <v>0.16</v>
      </c>
      <c r="S265" s="6">
        <v>0.18</v>
      </c>
      <c r="T265" s="7"/>
    </row>
    <row r="266" spans="1:20" x14ac:dyDescent="0.25">
      <c r="A266" t="s">
        <v>4</v>
      </c>
      <c r="B266" t="s">
        <v>108</v>
      </c>
      <c r="C266" t="s">
        <v>122</v>
      </c>
      <c r="D266" s="5" t="s">
        <v>398</v>
      </c>
      <c r="E266" s="5" t="s">
        <v>398</v>
      </c>
      <c r="F266" s="5" t="s">
        <v>398</v>
      </c>
      <c r="G266" s="5" t="s">
        <v>398</v>
      </c>
      <c r="H266" s="5" t="s">
        <v>398</v>
      </c>
      <c r="I266" s="5">
        <v>5</v>
      </c>
      <c r="J266" s="5" t="s">
        <v>398</v>
      </c>
      <c r="K266" s="5" t="s">
        <v>398</v>
      </c>
      <c r="L266" s="6" t="s">
        <v>398</v>
      </c>
      <c r="M266" s="6" t="s">
        <v>398</v>
      </c>
      <c r="N266" s="6" t="s">
        <v>398</v>
      </c>
      <c r="O266" s="6" t="s">
        <v>398</v>
      </c>
      <c r="P266" s="6" t="s">
        <v>398</v>
      </c>
      <c r="Q266" s="6">
        <v>0.06</v>
      </c>
      <c r="R266" s="6" t="s">
        <v>398</v>
      </c>
      <c r="S266" s="6" t="s">
        <v>398</v>
      </c>
      <c r="T266" s="7"/>
    </row>
    <row r="267" spans="1:20" x14ac:dyDescent="0.25">
      <c r="A267" t="s">
        <v>4</v>
      </c>
      <c r="B267" t="s">
        <v>108</v>
      </c>
      <c r="C267" t="s">
        <v>123</v>
      </c>
      <c r="D267" s="5">
        <v>40</v>
      </c>
      <c r="E267" s="5">
        <v>40</v>
      </c>
      <c r="F267" s="5">
        <v>15</v>
      </c>
      <c r="G267" s="5">
        <v>15</v>
      </c>
      <c r="H267" s="5">
        <v>20</v>
      </c>
      <c r="I267" s="5">
        <v>20</v>
      </c>
      <c r="J267" s="5">
        <v>10</v>
      </c>
      <c r="K267" s="5">
        <v>10</v>
      </c>
      <c r="L267" s="6">
        <v>0.05</v>
      </c>
      <c r="M267" s="6">
        <v>0.06</v>
      </c>
      <c r="N267" s="6">
        <v>0.06</v>
      </c>
      <c r="O267" s="6">
        <v>7.0000000000000007E-2</v>
      </c>
      <c r="P267" s="6">
        <v>0.08</v>
      </c>
      <c r="Q267" s="6">
        <v>0.11</v>
      </c>
      <c r="R267" s="6">
        <v>0.09</v>
      </c>
      <c r="S267" s="6">
        <v>0.09</v>
      </c>
      <c r="T267" s="7"/>
    </row>
    <row r="268" spans="1:20" x14ac:dyDescent="0.25">
      <c r="A268" t="s">
        <v>4</v>
      </c>
      <c r="B268" t="s">
        <v>108</v>
      </c>
      <c r="C268" t="s">
        <v>124</v>
      </c>
      <c r="D268" s="5">
        <v>200</v>
      </c>
      <c r="E268" s="5">
        <v>195</v>
      </c>
      <c r="F268" s="5">
        <v>160</v>
      </c>
      <c r="G268" s="5">
        <v>170</v>
      </c>
      <c r="H268" s="5">
        <v>205</v>
      </c>
      <c r="I268" s="5">
        <v>220</v>
      </c>
      <c r="J268" s="5">
        <v>240</v>
      </c>
      <c r="K268" s="5">
        <v>255</v>
      </c>
      <c r="L268" s="6">
        <v>0.02</v>
      </c>
      <c r="M268" s="6">
        <v>0.02</v>
      </c>
      <c r="N268" s="6">
        <v>0.01</v>
      </c>
      <c r="O268" s="6">
        <v>0.02</v>
      </c>
      <c r="P268" s="6">
        <v>0.02</v>
      </c>
      <c r="Q268" s="6">
        <v>0.02</v>
      </c>
      <c r="R268" s="6">
        <v>0.02</v>
      </c>
      <c r="S268" s="6">
        <v>0.02</v>
      </c>
      <c r="T268" s="7"/>
    </row>
    <row r="269" spans="1:20" x14ac:dyDescent="0.25">
      <c r="A269" t="s">
        <v>4</v>
      </c>
      <c r="B269" t="s">
        <v>108</v>
      </c>
      <c r="C269" t="s">
        <v>125</v>
      </c>
      <c r="D269" s="5">
        <v>7155</v>
      </c>
      <c r="E269" s="5">
        <v>7115</v>
      </c>
      <c r="F269" s="5">
        <v>7090</v>
      </c>
      <c r="G269" s="5">
        <v>6635</v>
      </c>
      <c r="H269" s="5">
        <v>7110</v>
      </c>
      <c r="I269" s="5">
        <v>7240</v>
      </c>
      <c r="J269" s="5">
        <v>7365</v>
      </c>
      <c r="K269" s="5">
        <v>7445</v>
      </c>
      <c r="L269" s="6">
        <v>0.11</v>
      </c>
      <c r="M269" s="6">
        <v>0.1</v>
      </c>
      <c r="N269" s="6">
        <v>0.11</v>
      </c>
      <c r="O269" s="6">
        <v>0.1</v>
      </c>
      <c r="P269" s="6">
        <v>0.12</v>
      </c>
      <c r="Q269" s="6">
        <v>0.12</v>
      </c>
      <c r="R269" s="6">
        <v>0.13</v>
      </c>
      <c r="S269" s="6">
        <v>0.13</v>
      </c>
      <c r="T269" s="7"/>
    </row>
    <row r="270" spans="1:20" x14ac:dyDescent="0.25">
      <c r="A270" t="s">
        <v>4</v>
      </c>
      <c r="B270" t="s">
        <v>108</v>
      </c>
      <c r="C270" t="s">
        <v>126</v>
      </c>
      <c r="D270" s="5">
        <v>15</v>
      </c>
      <c r="E270" s="5">
        <v>15</v>
      </c>
      <c r="F270" s="5">
        <v>15</v>
      </c>
      <c r="G270" s="5">
        <v>20</v>
      </c>
      <c r="H270" s="5">
        <v>25</v>
      </c>
      <c r="I270" s="5">
        <v>20</v>
      </c>
      <c r="J270" s="5">
        <v>20</v>
      </c>
      <c r="K270" s="5">
        <v>30</v>
      </c>
      <c r="L270" s="6">
        <v>0.05</v>
      </c>
      <c r="M270" s="6">
        <v>0.04</v>
      </c>
      <c r="N270" s="6">
        <v>0.04</v>
      </c>
      <c r="O270" s="6">
        <v>0.04</v>
      </c>
      <c r="P270" s="6">
        <v>0.06</v>
      </c>
      <c r="Q270" s="6">
        <v>0.04</v>
      </c>
      <c r="R270" s="6">
        <v>0.05</v>
      </c>
      <c r="S270" s="6">
        <v>0.06</v>
      </c>
      <c r="T270" s="7"/>
    </row>
    <row r="271" spans="1:20" x14ac:dyDescent="0.25">
      <c r="A271" t="s">
        <v>4</v>
      </c>
      <c r="B271" t="s">
        <v>108</v>
      </c>
      <c r="C271" t="s">
        <v>127</v>
      </c>
      <c r="D271" s="5">
        <v>120</v>
      </c>
      <c r="E271" s="5">
        <v>125</v>
      </c>
      <c r="F271" s="5">
        <v>145</v>
      </c>
      <c r="G271" s="5">
        <v>140</v>
      </c>
      <c r="H271" s="5">
        <v>185</v>
      </c>
      <c r="I271" s="5">
        <v>175</v>
      </c>
      <c r="J271" s="5">
        <v>195</v>
      </c>
      <c r="K271" s="5">
        <v>215</v>
      </c>
      <c r="L271" s="6">
        <v>0.14000000000000001</v>
      </c>
      <c r="M271" s="6">
        <v>0.12</v>
      </c>
      <c r="N271" s="6">
        <v>0.13</v>
      </c>
      <c r="O271" s="6">
        <v>0.12</v>
      </c>
      <c r="P271" s="6">
        <v>0.15</v>
      </c>
      <c r="Q271" s="6">
        <v>0.13</v>
      </c>
      <c r="R271" s="6">
        <v>0.14000000000000001</v>
      </c>
      <c r="S271" s="6">
        <v>0.14000000000000001</v>
      </c>
      <c r="T271" s="7"/>
    </row>
    <row r="272" spans="1:20" x14ac:dyDescent="0.25">
      <c r="A272" t="s">
        <v>4</v>
      </c>
      <c r="B272" t="s">
        <v>108</v>
      </c>
      <c r="C272" t="s">
        <v>128</v>
      </c>
      <c r="D272" s="5">
        <v>95</v>
      </c>
      <c r="E272" s="5">
        <v>90</v>
      </c>
      <c r="F272" s="5">
        <v>100</v>
      </c>
      <c r="G272" s="5">
        <v>90</v>
      </c>
      <c r="H272" s="5">
        <v>115</v>
      </c>
      <c r="I272" s="5">
        <v>120</v>
      </c>
      <c r="J272" s="5">
        <v>115</v>
      </c>
      <c r="K272" s="5">
        <v>115</v>
      </c>
      <c r="L272" s="6">
        <v>0.06</v>
      </c>
      <c r="M272" s="6">
        <v>0.06</v>
      </c>
      <c r="N272" s="6">
        <v>7.0000000000000007E-2</v>
      </c>
      <c r="O272" s="6">
        <v>0.06</v>
      </c>
      <c r="P272" s="6">
        <v>0.08</v>
      </c>
      <c r="Q272" s="6">
        <v>0.08</v>
      </c>
      <c r="R272" s="6">
        <v>0.08</v>
      </c>
      <c r="S272" s="6">
        <v>0.08</v>
      </c>
      <c r="T272" s="7"/>
    </row>
    <row r="273" spans="1:20" x14ac:dyDescent="0.25">
      <c r="A273" t="s">
        <v>4</v>
      </c>
      <c r="B273" t="s">
        <v>108</v>
      </c>
      <c r="C273" t="s">
        <v>129</v>
      </c>
      <c r="D273" s="5">
        <v>325</v>
      </c>
      <c r="E273" s="5">
        <v>365</v>
      </c>
      <c r="F273" s="5">
        <v>430</v>
      </c>
      <c r="G273" s="5">
        <v>415</v>
      </c>
      <c r="H273" s="5">
        <v>510</v>
      </c>
      <c r="I273" s="5">
        <v>525</v>
      </c>
      <c r="J273" s="5">
        <v>570</v>
      </c>
      <c r="K273" s="5">
        <v>640</v>
      </c>
      <c r="L273" s="6">
        <v>0.12</v>
      </c>
      <c r="M273" s="6">
        <v>0.12</v>
      </c>
      <c r="N273" s="6">
        <v>0.13</v>
      </c>
      <c r="O273" s="6">
        <v>0.12</v>
      </c>
      <c r="P273" s="6">
        <v>0.14000000000000001</v>
      </c>
      <c r="Q273" s="6">
        <v>0.15</v>
      </c>
      <c r="R273" s="6">
        <v>0.14000000000000001</v>
      </c>
      <c r="S273" s="6">
        <v>0.15</v>
      </c>
      <c r="T273" s="7"/>
    </row>
    <row r="274" spans="1:20" x14ac:dyDescent="0.25">
      <c r="A274" t="s">
        <v>4</v>
      </c>
      <c r="B274" t="s">
        <v>108</v>
      </c>
      <c r="C274" t="s">
        <v>130</v>
      </c>
      <c r="D274" s="5">
        <v>10</v>
      </c>
      <c r="E274" s="5">
        <v>20</v>
      </c>
      <c r="F274" s="5">
        <v>15</v>
      </c>
      <c r="G274" s="5">
        <v>20</v>
      </c>
      <c r="H274" s="5">
        <v>25</v>
      </c>
      <c r="I274" s="5">
        <v>20</v>
      </c>
      <c r="J274" s="5">
        <v>40</v>
      </c>
      <c r="K274" s="5">
        <v>35</v>
      </c>
      <c r="L274" s="6">
        <v>0.03</v>
      </c>
      <c r="M274" s="6">
        <v>0.05</v>
      </c>
      <c r="N274" s="6">
        <v>0.03</v>
      </c>
      <c r="O274" s="6">
        <v>0.05</v>
      </c>
      <c r="P274" s="6">
        <v>0.06</v>
      </c>
      <c r="Q274" s="6">
        <v>0.04</v>
      </c>
      <c r="R274" s="6">
        <v>0.08</v>
      </c>
      <c r="S274" s="6">
        <v>0.06</v>
      </c>
      <c r="T274" s="7"/>
    </row>
    <row r="275" spans="1:20" x14ac:dyDescent="0.25">
      <c r="A275" t="s">
        <v>4</v>
      </c>
      <c r="B275" t="s">
        <v>108</v>
      </c>
      <c r="C275" t="s">
        <v>131</v>
      </c>
      <c r="D275" s="5">
        <v>60</v>
      </c>
      <c r="E275" s="5">
        <v>70</v>
      </c>
      <c r="F275" s="5">
        <v>60</v>
      </c>
      <c r="G275" s="5">
        <v>70</v>
      </c>
      <c r="H275" s="5">
        <v>70</v>
      </c>
      <c r="I275" s="5">
        <v>90</v>
      </c>
      <c r="J275" s="5">
        <v>115</v>
      </c>
      <c r="K275" s="5">
        <v>125</v>
      </c>
      <c r="L275" s="6">
        <v>0.1</v>
      </c>
      <c r="M275" s="6">
        <v>0.11</v>
      </c>
      <c r="N275" s="6">
        <v>0.09</v>
      </c>
      <c r="O275" s="6">
        <v>0.1</v>
      </c>
      <c r="P275" s="6">
        <v>0.1</v>
      </c>
      <c r="Q275" s="6">
        <v>0.12</v>
      </c>
      <c r="R275" s="6">
        <v>0.13</v>
      </c>
      <c r="S275" s="6">
        <v>0.14000000000000001</v>
      </c>
      <c r="T275" s="7"/>
    </row>
    <row r="276" spans="1:20" x14ac:dyDescent="0.25">
      <c r="A276" t="s">
        <v>4</v>
      </c>
      <c r="B276" t="s">
        <v>108</v>
      </c>
      <c r="C276" t="s">
        <v>132</v>
      </c>
      <c r="D276" s="5">
        <v>5</v>
      </c>
      <c r="E276" s="5">
        <v>5</v>
      </c>
      <c r="F276" s="5">
        <v>10</v>
      </c>
      <c r="G276" s="5">
        <v>5</v>
      </c>
      <c r="H276" s="5">
        <v>5</v>
      </c>
      <c r="I276" s="5">
        <v>5</v>
      </c>
      <c r="J276" s="5">
        <v>5</v>
      </c>
      <c r="K276" s="5">
        <v>10</v>
      </c>
      <c r="L276" s="6">
        <v>0.18</v>
      </c>
      <c r="M276" s="6">
        <v>0.21</v>
      </c>
      <c r="N276" s="6">
        <v>0.22</v>
      </c>
      <c r="O276" s="6">
        <v>0.2</v>
      </c>
      <c r="P276" s="6">
        <v>0.19</v>
      </c>
      <c r="Q276" s="6">
        <v>0.24</v>
      </c>
      <c r="R276" s="6">
        <v>0.17</v>
      </c>
      <c r="S276" s="6">
        <v>0.43</v>
      </c>
      <c r="T276" s="7"/>
    </row>
    <row r="277" spans="1:20" x14ac:dyDescent="0.25">
      <c r="A277" t="s">
        <v>4</v>
      </c>
      <c r="B277" t="s">
        <v>108</v>
      </c>
      <c r="C277" t="s">
        <v>133</v>
      </c>
      <c r="D277" s="5">
        <v>95</v>
      </c>
      <c r="E277" s="5">
        <v>90</v>
      </c>
      <c r="F277" s="5">
        <v>95</v>
      </c>
      <c r="G277" s="5">
        <v>100</v>
      </c>
      <c r="H277" s="5">
        <v>95</v>
      </c>
      <c r="I277" s="5">
        <v>130</v>
      </c>
      <c r="J277" s="5">
        <v>145</v>
      </c>
      <c r="K277" s="5">
        <v>105</v>
      </c>
      <c r="L277" s="6">
        <v>0.33</v>
      </c>
      <c r="M277" s="6">
        <v>0.31</v>
      </c>
      <c r="N277" s="6">
        <v>0.28999999999999998</v>
      </c>
      <c r="O277" s="6">
        <v>0.31</v>
      </c>
      <c r="P277" s="6">
        <v>0.33</v>
      </c>
      <c r="Q277" s="6">
        <v>0.39</v>
      </c>
      <c r="R277" s="6">
        <v>0.44</v>
      </c>
      <c r="S277" s="6">
        <v>0.35</v>
      </c>
      <c r="T277" s="7"/>
    </row>
    <row r="278" spans="1:20" x14ac:dyDescent="0.25">
      <c r="A278" t="s">
        <v>4</v>
      </c>
      <c r="B278" t="s">
        <v>108</v>
      </c>
      <c r="C278" t="s">
        <v>134</v>
      </c>
      <c r="D278" s="5">
        <v>10</v>
      </c>
      <c r="E278" s="5">
        <v>20</v>
      </c>
      <c r="F278" s="5">
        <v>15</v>
      </c>
      <c r="G278" s="5">
        <v>15</v>
      </c>
      <c r="H278" s="5">
        <v>20</v>
      </c>
      <c r="I278" s="5">
        <v>20</v>
      </c>
      <c r="J278" s="5">
        <v>15</v>
      </c>
      <c r="K278" s="5">
        <v>20</v>
      </c>
      <c r="L278" s="6">
        <v>0.09</v>
      </c>
      <c r="M278" s="6">
        <v>0.11</v>
      </c>
      <c r="N278" s="6">
        <v>0.09</v>
      </c>
      <c r="O278" s="6">
        <v>0.08</v>
      </c>
      <c r="P278" s="6">
        <v>0.12</v>
      </c>
      <c r="Q278" s="6">
        <v>0.1</v>
      </c>
      <c r="R278" s="6">
        <v>0.09</v>
      </c>
      <c r="S278" s="6">
        <v>0.1</v>
      </c>
      <c r="T278" s="7"/>
    </row>
    <row r="279" spans="1:20" x14ac:dyDescent="0.25">
      <c r="A279" t="s">
        <v>4</v>
      </c>
      <c r="B279" t="s">
        <v>108</v>
      </c>
      <c r="C279" t="s">
        <v>135</v>
      </c>
      <c r="D279" s="5">
        <v>40</v>
      </c>
      <c r="E279" s="5">
        <v>45</v>
      </c>
      <c r="F279" s="5">
        <v>55</v>
      </c>
      <c r="G279" s="5">
        <v>45</v>
      </c>
      <c r="H279" s="5">
        <v>40</v>
      </c>
      <c r="I279" s="5">
        <v>55</v>
      </c>
      <c r="J279" s="5">
        <v>65</v>
      </c>
      <c r="K279" s="5">
        <v>70</v>
      </c>
      <c r="L279" s="6">
        <v>0.16</v>
      </c>
      <c r="M279" s="6">
        <v>0.17</v>
      </c>
      <c r="N279" s="6">
        <v>0.2</v>
      </c>
      <c r="O279" s="6">
        <v>0.17</v>
      </c>
      <c r="P279" s="6">
        <v>0.14000000000000001</v>
      </c>
      <c r="Q279" s="6">
        <v>0.17</v>
      </c>
      <c r="R279" s="6">
        <v>0.17</v>
      </c>
      <c r="S279" s="6">
        <v>0.18</v>
      </c>
      <c r="T279" s="7"/>
    </row>
    <row r="280" spans="1:20" x14ac:dyDescent="0.25">
      <c r="A280" t="s">
        <v>4</v>
      </c>
      <c r="B280" t="s">
        <v>108</v>
      </c>
      <c r="C280" t="s">
        <v>136</v>
      </c>
      <c r="D280" s="5">
        <v>5</v>
      </c>
      <c r="E280" s="5">
        <v>10</v>
      </c>
      <c r="F280" s="5">
        <v>5</v>
      </c>
      <c r="G280" s="5">
        <v>5</v>
      </c>
      <c r="H280" s="5">
        <v>5</v>
      </c>
      <c r="I280" s="5">
        <v>10</v>
      </c>
      <c r="J280" s="5">
        <v>5</v>
      </c>
      <c r="K280" s="5">
        <v>5</v>
      </c>
      <c r="L280" s="6">
        <v>0.02</v>
      </c>
      <c r="M280" s="6">
        <v>0.05</v>
      </c>
      <c r="N280" s="6">
        <v>0.01</v>
      </c>
      <c r="O280" s="6">
        <v>0.02</v>
      </c>
      <c r="P280" s="6">
        <v>0.03</v>
      </c>
      <c r="Q280" s="6">
        <v>0.05</v>
      </c>
      <c r="R280" s="6">
        <v>7.0000000000000007E-2</v>
      </c>
      <c r="S280" s="6">
        <v>0.04</v>
      </c>
      <c r="T280" s="7"/>
    </row>
    <row r="281" spans="1:20" x14ac:dyDescent="0.25">
      <c r="A281" t="s">
        <v>4</v>
      </c>
      <c r="B281" t="s">
        <v>108</v>
      </c>
      <c r="C281" t="s">
        <v>137</v>
      </c>
      <c r="D281" s="5">
        <v>95</v>
      </c>
      <c r="E281" s="5">
        <v>55</v>
      </c>
      <c r="F281" s="5">
        <v>70</v>
      </c>
      <c r="G281" s="5">
        <v>65</v>
      </c>
      <c r="H281" s="5">
        <v>80</v>
      </c>
      <c r="I281" s="5">
        <v>65</v>
      </c>
      <c r="J281" s="5">
        <v>70</v>
      </c>
      <c r="K281" s="5">
        <v>60</v>
      </c>
      <c r="L281" s="6">
        <v>0.08</v>
      </c>
      <c r="M281" s="6">
        <v>0.06</v>
      </c>
      <c r="N281" s="6">
        <v>0.08</v>
      </c>
      <c r="O281" s="6">
        <v>0.1</v>
      </c>
      <c r="P281" s="6">
        <v>0.1</v>
      </c>
      <c r="Q281" s="6">
        <v>0.12</v>
      </c>
      <c r="R281" s="6">
        <v>0.15</v>
      </c>
      <c r="S281" s="6">
        <v>0.12</v>
      </c>
      <c r="T281" s="7"/>
    </row>
    <row r="282" spans="1:20" x14ac:dyDescent="0.25">
      <c r="A282" t="s">
        <v>4</v>
      </c>
      <c r="B282" t="s">
        <v>108</v>
      </c>
      <c r="C282" t="s">
        <v>138</v>
      </c>
      <c r="D282" s="5">
        <v>90</v>
      </c>
      <c r="E282" s="5">
        <v>85</v>
      </c>
      <c r="F282" s="5">
        <v>65</v>
      </c>
      <c r="G282" s="5">
        <v>70</v>
      </c>
      <c r="H282" s="5">
        <v>70</v>
      </c>
      <c r="I282" s="5">
        <v>110</v>
      </c>
      <c r="J282" s="5">
        <v>115</v>
      </c>
      <c r="K282" s="5">
        <v>125</v>
      </c>
      <c r="L282" s="6">
        <v>0.01</v>
      </c>
      <c r="M282" s="6">
        <v>0.01</v>
      </c>
      <c r="N282" s="6">
        <v>0.01</v>
      </c>
      <c r="O282" s="6">
        <v>0.01</v>
      </c>
      <c r="P282" s="6">
        <v>0.01</v>
      </c>
      <c r="Q282" s="6">
        <v>0.02</v>
      </c>
      <c r="R282" s="6">
        <v>0.02</v>
      </c>
      <c r="S282" s="6">
        <v>0.02</v>
      </c>
      <c r="T282" s="7"/>
    </row>
    <row r="283" spans="1:20" x14ac:dyDescent="0.25">
      <c r="A283" t="s">
        <v>4</v>
      </c>
      <c r="B283" t="s">
        <v>108</v>
      </c>
      <c r="C283" t="s">
        <v>139</v>
      </c>
      <c r="D283" s="5">
        <v>4515</v>
      </c>
      <c r="E283" s="5">
        <v>4505</v>
      </c>
      <c r="F283" s="5">
        <v>4325</v>
      </c>
      <c r="G283" s="5">
        <v>3930</v>
      </c>
      <c r="H283" s="5">
        <v>4355</v>
      </c>
      <c r="I283" s="5">
        <v>4535</v>
      </c>
      <c r="J283" s="5">
        <v>4540</v>
      </c>
      <c r="K283" s="5">
        <v>4680</v>
      </c>
      <c r="L283" s="6">
        <v>0.09</v>
      </c>
      <c r="M283" s="6">
        <v>0.09</v>
      </c>
      <c r="N283" s="6">
        <v>0.09</v>
      </c>
      <c r="O283" s="6">
        <v>0.08</v>
      </c>
      <c r="P283" s="6">
        <v>0.09</v>
      </c>
      <c r="Q283" s="6">
        <v>0.1</v>
      </c>
      <c r="R283" s="6">
        <v>0.1</v>
      </c>
      <c r="S283" s="6">
        <v>0.11</v>
      </c>
      <c r="T283" s="7"/>
    </row>
    <row r="284" spans="1:20" x14ac:dyDescent="0.25">
      <c r="A284" t="s">
        <v>4</v>
      </c>
      <c r="B284" t="s">
        <v>108</v>
      </c>
      <c r="C284" t="s">
        <v>140</v>
      </c>
      <c r="D284" s="5">
        <v>5</v>
      </c>
      <c r="E284" s="5">
        <v>10</v>
      </c>
      <c r="F284" s="5">
        <v>5</v>
      </c>
      <c r="G284" s="5">
        <v>10</v>
      </c>
      <c r="H284" s="5">
        <v>10</v>
      </c>
      <c r="I284" s="5">
        <v>10</v>
      </c>
      <c r="J284" s="5">
        <v>15</v>
      </c>
      <c r="K284" s="5">
        <v>15</v>
      </c>
      <c r="L284" s="6">
        <v>0.01</v>
      </c>
      <c r="M284" s="6">
        <v>0.03</v>
      </c>
      <c r="N284" s="6">
        <v>0.03</v>
      </c>
      <c r="O284" s="6">
        <v>0.04</v>
      </c>
      <c r="P284" s="6">
        <v>0.03</v>
      </c>
      <c r="Q284" s="6">
        <v>0.04</v>
      </c>
      <c r="R284" s="6">
        <v>0.03</v>
      </c>
      <c r="S284" s="6">
        <v>0.04</v>
      </c>
      <c r="T284" s="7"/>
    </row>
    <row r="285" spans="1:20" x14ac:dyDescent="0.25">
      <c r="A285" t="s">
        <v>4</v>
      </c>
      <c r="B285" t="s">
        <v>108</v>
      </c>
      <c r="C285" t="s">
        <v>141</v>
      </c>
      <c r="D285" s="5">
        <v>85</v>
      </c>
      <c r="E285" s="5">
        <v>75</v>
      </c>
      <c r="F285" s="5">
        <v>90</v>
      </c>
      <c r="G285" s="5">
        <v>95</v>
      </c>
      <c r="H285" s="5">
        <v>100</v>
      </c>
      <c r="I285" s="5">
        <v>110</v>
      </c>
      <c r="J285" s="5">
        <v>130</v>
      </c>
      <c r="K285" s="5">
        <v>175</v>
      </c>
      <c r="L285" s="6">
        <v>0.11</v>
      </c>
      <c r="M285" s="6">
        <v>0.09</v>
      </c>
      <c r="N285" s="6">
        <v>0.1</v>
      </c>
      <c r="O285" s="6">
        <v>0.1</v>
      </c>
      <c r="P285" s="6">
        <v>0.09</v>
      </c>
      <c r="Q285" s="6">
        <v>0.1</v>
      </c>
      <c r="R285" s="6">
        <v>0.12</v>
      </c>
      <c r="S285" s="6">
        <v>0.15</v>
      </c>
      <c r="T285" s="7"/>
    </row>
    <row r="286" spans="1:20" x14ac:dyDescent="0.25">
      <c r="A286" t="s">
        <v>4</v>
      </c>
      <c r="B286" t="s">
        <v>108</v>
      </c>
      <c r="C286" t="s">
        <v>142</v>
      </c>
      <c r="D286" s="5">
        <v>40</v>
      </c>
      <c r="E286" s="5">
        <v>40</v>
      </c>
      <c r="F286" s="5">
        <v>55</v>
      </c>
      <c r="G286" s="5">
        <v>45</v>
      </c>
      <c r="H286" s="5">
        <v>50</v>
      </c>
      <c r="I286" s="5">
        <v>60</v>
      </c>
      <c r="J286" s="5">
        <v>70</v>
      </c>
      <c r="K286" s="5">
        <v>70</v>
      </c>
      <c r="L286" s="6">
        <v>0.03</v>
      </c>
      <c r="M286" s="6">
        <v>0.03</v>
      </c>
      <c r="N286" s="6">
        <v>0.04</v>
      </c>
      <c r="O286" s="6">
        <v>0.03</v>
      </c>
      <c r="P286" s="6">
        <v>0.03</v>
      </c>
      <c r="Q286" s="6">
        <v>0.04</v>
      </c>
      <c r="R286" s="6">
        <v>0.05</v>
      </c>
      <c r="S286" s="6">
        <v>0.05</v>
      </c>
      <c r="T286" s="7"/>
    </row>
    <row r="287" spans="1:20" x14ac:dyDescent="0.25">
      <c r="A287" t="s">
        <v>4</v>
      </c>
      <c r="B287" t="s">
        <v>108</v>
      </c>
      <c r="C287" t="s">
        <v>143</v>
      </c>
      <c r="D287" s="5">
        <v>225</v>
      </c>
      <c r="E287" s="5">
        <v>180</v>
      </c>
      <c r="F287" s="5">
        <v>240</v>
      </c>
      <c r="G287" s="5">
        <v>220</v>
      </c>
      <c r="H287" s="5">
        <v>260</v>
      </c>
      <c r="I287" s="5">
        <v>290</v>
      </c>
      <c r="J287" s="5">
        <v>355</v>
      </c>
      <c r="K287" s="5">
        <v>355</v>
      </c>
      <c r="L287" s="6">
        <v>0.08</v>
      </c>
      <c r="M287" s="6">
        <v>0.06</v>
      </c>
      <c r="N287" s="6">
        <v>0.08</v>
      </c>
      <c r="O287" s="6">
        <v>0.06</v>
      </c>
      <c r="P287" s="6">
        <v>7.0000000000000007E-2</v>
      </c>
      <c r="Q287" s="6">
        <v>0.08</v>
      </c>
      <c r="R287" s="6">
        <v>0.09</v>
      </c>
      <c r="S287" s="6">
        <v>0.09</v>
      </c>
      <c r="T287" s="7"/>
    </row>
    <row r="288" spans="1:20" x14ac:dyDescent="0.25">
      <c r="A288" t="s">
        <v>4</v>
      </c>
      <c r="B288" t="s">
        <v>108</v>
      </c>
      <c r="C288" t="s">
        <v>144</v>
      </c>
      <c r="D288" s="5">
        <v>10</v>
      </c>
      <c r="E288" s="5">
        <v>10</v>
      </c>
      <c r="F288" s="5">
        <v>10</v>
      </c>
      <c r="G288" s="5">
        <v>15</v>
      </c>
      <c r="H288" s="5">
        <v>10</v>
      </c>
      <c r="I288" s="5">
        <v>15</v>
      </c>
      <c r="J288" s="5">
        <v>20</v>
      </c>
      <c r="K288" s="5">
        <v>15</v>
      </c>
      <c r="L288" s="6">
        <v>0.05</v>
      </c>
      <c r="M288" s="6">
        <v>0.04</v>
      </c>
      <c r="N288" s="6">
        <v>0.03</v>
      </c>
      <c r="O288" s="6">
        <v>0.06</v>
      </c>
      <c r="P288" s="6">
        <v>0.04</v>
      </c>
      <c r="Q288" s="6">
        <v>0.06</v>
      </c>
      <c r="R288" s="6">
        <v>7.0000000000000007E-2</v>
      </c>
      <c r="S288" s="6">
        <v>0.04</v>
      </c>
      <c r="T288" s="7"/>
    </row>
    <row r="289" spans="1:20" x14ac:dyDescent="0.25">
      <c r="A289" t="s">
        <v>4</v>
      </c>
      <c r="B289" t="s">
        <v>108</v>
      </c>
      <c r="C289" t="s">
        <v>145</v>
      </c>
      <c r="D289" s="5">
        <v>35</v>
      </c>
      <c r="E289" s="5">
        <v>45</v>
      </c>
      <c r="F289" s="5">
        <v>40</v>
      </c>
      <c r="G289" s="5">
        <v>40</v>
      </c>
      <c r="H289" s="5">
        <v>50</v>
      </c>
      <c r="I289" s="5">
        <v>65</v>
      </c>
      <c r="J289" s="5">
        <v>65</v>
      </c>
      <c r="K289" s="5">
        <v>65</v>
      </c>
      <c r="L289" s="6">
        <v>7.0000000000000007E-2</v>
      </c>
      <c r="M289" s="6">
        <v>0.08</v>
      </c>
      <c r="N289" s="6">
        <v>7.0000000000000007E-2</v>
      </c>
      <c r="O289" s="6">
        <v>0.06</v>
      </c>
      <c r="P289" s="6">
        <v>0.08</v>
      </c>
      <c r="Q289" s="6">
        <v>0.1</v>
      </c>
      <c r="R289" s="6">
        <v>0.1</v>
      </c>
      <c r="S289" s="6">
        <v>0.1</v>
      </c>
      <c r="T289" s="7"/>
    </row>
    <row r="290" spans="1:20" x14ac:dyDescent="0.25">
      <c r="A290" t="s">
        <v>4</v>
      </c>
      <c r="B290" t="s">
        <v>108</v>
      </c>
      <c r="C290" t="s">
        <v>146</v>
      </c>
      <c r="D290" s="5">
        <v>5</v>
      </c>
      <c r="E290" s="5" t="s">
        <v>398</v>
      </c>
      <c r="F290" s="5" t="s">
        <v>398</v>
      </c>
      <c r="G290" s="5">
        <v>5</v>
      </c>
      <c r="H290" s="5">
        <v>5</v>
      </c>
      <c r="I290" s="5">
        <v>5</v>
      </c>
      <c r="J290" s="5" t="s">
        <v>398</v>
      </c>
      <c r="K290" s="5" t="s">
        <v>398</v>
      </c>
      <c r="L290" s="6">
        <v>0.45</v>
      </c>
      <c r="M290" s="6" t="s">
        <v>398</v>
      </c>
      <c r="N290" s="6" t="s">
        <v>398</v>
      </c>
      <c r="O290" s="6">
        <v>0.45</v>
      </c>
      <c r="P290" s="6">
        <v>0.23</v>
      </c>
      <c r="Q290" s="6">
        <v>0.42</v>
      </c>
      <c r="R290" s="6" t="s">
        <v>398</v>
      </c>
      <c r="S290" s="6" t="s">
        <v>398</v>
      </c>
      <c r="T290" s="7"/>
    </row>
    <row r="291" spans="1:20" x14ac:dyDescent="0.25">
      <c r="A291" t="s">
        <v>4</v>
      </c>
      <c r="B291" t="s">
        <v>108</v>
      </c>
      <c r="C291" t="s">
        <v>147</v>
      </c>
      <c r="D291" s="5">
        <v>30</v>
      </c>
      <c r="E291" s="5">
        <v>40</v>
      </c>
      <c r="F291" s="5">
        <v>35</v>
      </c>
      <c r="G291" s="5">
        <v>50</v>
      </c>
      <c r="H291" s="5">
        <v>45</v>
      </c>
      <c r="I291" s="5">
        <v>50</v>
      </c>
      <c r="J291" s="5">
        <v>50</v>
      </c>
      <c r="K291" s="5">
        <v>50</v>
      </c>
      <c r="L291" s="6">
        <v>0.26</v>
      </c>
      <c r="M291" s="6">
        <v>0.3</v>
      </c>
      <c r="N291" s="6">
        <v>0.28000000000000003</v>
      </c>
      <c r="O291" s="6">
        <v>0.33</v>
      </c>
      <c r="P291" s="6">
        <v>0.35</v>
      </c>
      <c r="Q291" s="6">
        <v>0.38</v>
      </c>
      <c r="R291" s="6">
        <v>0.42</v>
      </c>
      <c r="S291" s="6">
        <v>0.34</v>
      </c>
      <c r="T291" s="7"/>
    </row>
    <row r="292" spans="1:20" x14ac:dyDescent="0.25">
      <c r="A292" t="s">
        <v>4</v>
      </c>
      <c r="B292" t="s">
        <v>108</v>
      </c>
      <c r="C292" t="s">
        <v>148</v>
      </c>
      <c r="D292" s="5">
        <v>10</v>
      </c>
      <c r="E292" s="5">
        <v>5</v>
      </c>
      <c r="F292" s="5">
        <v>5</v>
      </c>
      <c r="G292" s="5">
        <v>5</v>
      </c>
      <c r="H292" s="5">
        <v>10</v>
      </c>
      <c r="I292" s="5">
        <v>5</v>
      </c>
      <c r="J292" s="5">
        <v>15</v>
      </c>
      <c r="K292" s="5">
        <v>15</v>
      </c>
      <c r="L292" s="6">
        <v>7.0000000000000007E-2</v>
      </c>
      <c r="M292" s="6">
        <v>0.04</v>
      </c>
      <c r="N292" s="6">
        <v>0.06</v>
      </c>
      <c r="O292" s="6">
        <v>0.02</v>
      </c>
      <c r="P292" s="6">
        <v>0.08</v>
      </c>
      <c r="Q292" s="6">
        <v>0.03</v>
      </c>
      <c r="R292" s="6">
        <v>0.1</v>
      </c>
      <c r="S292" s="6">
        <v>0.11</v>
      </c>
      <c r="T292" s="7"/>
    </row>
    <row r="293" spans="1:20" x14ac:dyDescent="0.25">
      <c r="A293" t="s">
        <v>4</v>
      </c>
      <c r="B293" t="s">
        <v>108</v>
      </c>
      <c r="C293" t="s">
        <v>149</v>
      </c>
      <c r="D293" s="5">
        <v>30</v>
      </c>
      <c r="E293" s="5">
        <v>25</v>
      </c>
      <c r="F293" s="5">
        <v>25</v>
      </c>
      <c r="G293" s="5">
        <v>25</v>
      </c>
      <c r="H293" s="5">
        <v>25</v>
      </c>
      <c r="I293" s="5">
        <v>30</v>
      </c>
      <c r="J293" s="5">
        <v>25</v>
      </c>
      <c r="K293" s="5">
        <v>40</v>
      </c>
      <c r="L293" s="6">
        <v>0.19</v>
      </c>
      <c r="M293" s="6">
        <v>0.14000000000000001</v>
      </c>
      <c r="N293" s="6">
        <v>0.12</v>
      </c>
      <c r="O293" s="6">
        <v>0.13</v>
      </c>
      <c r="P293" s="6">
        <v>0.11</v>
      </c>
      <c r="Q293" s="6">
        <v>0.13</v>
      </c>
      <c r="R293" s="6">
        <v>0.1</v>
      </c>
      <c r="S293" s="6">
        <v>0.16</v>
      </c>
      <c r="T293" s="7"/>
    </row>
    <row r="294" spans="1:20" x14ac:dyDescent="0.25">
      <c r="A294" t="s">
        <v>4</v>
      </c>
      <c r="B294" t="s">
        <v>108</v>
      </c>
      <c r="C294" t="s">
        <v>150</v>
      </c>
      <c r="D294" s="5" t="s">
        <v>398</v>
      </c>
      <c r="E294" s="5" t="s">
        <v>398</v>
      </c>
      <c r="F294" s="5" t="s">
        <v>398</v>
      </c>
      <c r="G294" s="5" t="s">
        <v>398</v>
      </c>
      <c r="H294" s="5" t="s">
        <v>398</v>
      </c>
      <c r="I294" s="5" t="s">
        <v>398</v>
      </c>
      <c r="J294" s="5" t="s">
        <v>398</v>
      </c>
      <c r="K294" s="5" t="s">
        <v>398</v>
      </c>
      <c r="L294" s="6" t="s">
        <v>398</v>
      </c>
      <c r="M294" s="6" t="s">
        <v>398</v>
      </c>
      <c r="N294" s="6" t="s">
        <v>398</v>
      </c>
      <c r="O294" s="6" t="s">
        <v>398</v>
      </c>
      <c r="P294" s="6" t="s">
        <v>398</v>
      </c>
      <c r="Q294" s="6" t="s">
        <v>398</v>
      </c>
      <c r="R294" s="6" t="s">
        <v>398</v>
      </c>
      <c r="S294" s="6" t="s">
        <v>398</v>
      </c>
      <c r="T294" s="7"/>
    </row>
    <row r="295" spans="1:20" x14ac:dyDescent="0.25">
      <c r="A295" t="s">
        <v>4</v>
      </c>
      <c r="B295" t="s">
        <v>108</v>
      </c>
      <c r="C295" t="s">
        <v>151</v>
      </c>
      <c r="D295" s="5">
        <v>45</v>
      </c>
      <c r="E295" s="5">
        <v>50</v>
      </c>
      <c r="F295" s="5">
        <v>45</v>
      </c>
      <c r="G295" s="5">
        <v>55</v>
      </c>
      <c r="H295" s="5">
        <v>30</v>
      </c>
      <c r="I295" s="5">
        <v>35</v>
      </c>
      <c r="J295" s="5">
        <v>35</v>
      </c>
      <c r="K295" s="5">
        <v>35</v>
      </c>
      <c r="L295" s="6">
        <v>0.09</v>
      </c>
      <c r="M295" s="6">
        <v>0.11</v>
      </c>
      <c r="N295" s="6">
        <v>0.1</v>
      </c>
      <c r="O295" s="6">
        <v>0.15</v>
      </c>
      <c r="P295" s="6">
        <v>0.09</v>
      </c>
      <c r="Q295" s="6">
        <v>0.1</v>
      </c>
      <c r="R295" s="6">
        <v>0.09</v>
      </c>
      <c r="S295" s="6">
        <v>0.13</v>
      </c>
      <c r="T295" s="7"/>
    </row>
    <row r="296" spans="1:20" x14ac:dyDescent="0.25">
      <c r="A296" t="s">
        <v>4</v>
      </c>
      <c r="B296" t="s">
        <v>108</v>
      </c>
      <c r="C296" t="s">
        <v>152</v>
      </c>
      <c r="D296" s="5">
        <v>75</v>
      </c>
      <c r="E296" s="5">
        <v>55</v>
      </c>
      <c r="F296" s="5">
        <v>50</v>
      </c>
      <c r="G296" s="5">
        <v>40</v>
      </c>
      <c r="H296" s="5">
        <v>55</v>
      </c>
      <c r="I296" s="5">
        <v>85</v>
      </c>
      <c r="J296" s="5">
        <v>75</v>
      </c>
      <c r="K296" s="5">
        <v>105</v>
      </c>
      <c r="L296" s="6">
        <v>0.02</v>
      </c>
      <c r="M296" s="6">
        <v>0.01</v>
      </c>
      <c r="N296" s="6">
        <v>0.01</v>
      </c>
      <c r="O296" s="6">
        <v>0.01</v>
      </c>
      <c r="P296" s="6">
        <v>0.01</v>
      </c>
      <c r="Q296" s="6">
        <v>0.02</v>
      </c>
      <c r="R296" s="6">
        <v>0.02</v>
      </c>
      <c r="S296" s="6">
        <v>0.02</v>
      </c>
      <c r="T296" s="7"/>
    </row>
    <row r="297" spans="1:20" x14ac:dyDescent="0.25">
      <c r="A297" t="s">
        <v>4</v>
      </c>
      <c r="B297" t="s">
        <v>108</v>
      </c>
      <c r="C297" t="s">
        <v>153</v>
      </c>
      <c r="D297" s="5">
        <v>4350</v>
      </c>
      <c r="E297" s="5">
        <v>4215</v>
      </c>
      <c r="F297" s="5">
        <v>4000</v>
      </c>
      <c r="G297" s="5">
        <v>3710</v>
      </c>
      <c r="H297" s="5">
        <v>4060</v>
      </c>
      <c r="I297" s="5">
        <v>4155</v>
      </c>
      <c r="J297" s="5">
        <v>4030</v>
      </c>
      <c r="K297" s="5">
        <v>4065</v>
      </c>
      <c r="L297" s="6">
        <v>0.1</v>
      </c>
      <c r="M297" s="6">
        <v>0.1</v>
      </c>
      <c r="N297" s="6">
        <v>0.09</v>
      </c>
      <c r="O297" s="6">
        <v>0.09</v>
      </c>
      <c r="P297" s="6">
        <v>0.1</v>
      </c>
      <c r="Q297" s="6">
        <v>0.1</v>
      </c>
      <c r="R297" s="6">
        <v>0.11</v>
      </c>
      <c r="S297" s="6">
        <v>0.11</v>
      </c>
      <c r="T297" s="7"/>
    </row>
    <row r="298" spans="1:20" x14ac:dyDescent="0.25">
      <c r="A298" t="s">
        <v>4</v>
      </c>
      <c r="B298" t="s">
        <v>108</v>
      </c>
      <c r="C298" t="s">
        <v>154</v>
      </c>
      <c r="D298" s="5">
        <v>5</v>
      </c>
      <c r="E298" s="5">
        <v>10</v>
      </c>
      <c r="F298" s="5">
        <v>10</v>
      </c>
      <c r="G298" s="5">
        <v>10</v>
      </c>
      <c r="H298" s="5">
        <v>10</v>
      </c>
      <c r="I298" s="5">
        <v>5</v>
      </c>
      <c r="J298" s="5">
        <v>5</v>
      </c>
      <c r="K298" s="5">
        <v>15</v>
      </c>
      <c r="L298" s="6">
        <v>0.02</v>
      </c>
      <c r="M298" s="6">
        <v>0.04</v>
      </c>
      <c r="N298" s="6">
        <v>0.03</v>
      </c>
      <c r="O298" s="6">
        <v>0.03</v>
      </c>
      <c r="P298" s="6">
        <v>0.03</v>
      </c>
      <c r="Q298" s="6">
        <v>0.02</v>
      </c>
      <c r="R298" s="6">
        <v>0.01</v>
      </c>
      <c r="S298" s="6">
        <v>0.04</v>
      </c>
      <c r="T298" s="7"/>
    </row>
    <row r="299" spans="1:20" x14ac:dyDescent="0.25">
      <c r="A299" t="s">
        <v>4</v>
      </c>
      <c r="B299" t="s">
        <v>108</v>
      </c>
      <c r="C299" t="s">
        <v>155</v>
      </c>
      <c r="D299" s="5">
        <v>95</v>
      </c>
      <c r="E299" s="5">
        <v>90</v>
      </c>
      <c r="F299" s="5">
        <v>105</v>
      </c>
      <c r="G299" s="5">
        <v>120</v>
      </c>
      <c r="H299" s="5">
        <v>135</v>
      </c>
      <c r="I299" s="5">
        <v>150</v>
      </c>
      <c r="J299" s="5">
        <v>140</v>
      </c>
      <c r="K299" s="5">
        <v>175</v>
      </c>
      <c r="L299" s="6">
        <v>0.11</v>
      </c>
      <c r="M299" s="6">
        <v>0.1</v>
      </c>
      <c r="N299" s="6">
        <v>0.1</v>
      </c>
      <c r="O299" s="6">
        <v>0.11</v>
      </c>
      <c r="P299" s="6">
        <v>0.12</v>
      </c>
      <c r="Q299" s="6">
        <v>0.12</v>
      </c>
      <c r="R299" s="6">
        <v>0.11</v>
      </c>
      <c r="S299" s="6">
        <v>0.13</v>
      </c>
      <c r="T299" s="7"/>
    </row>
    <row r="300" spans="1:20" x14ac:dyDescent="0.25">
      <c r="A300" t="s">
        <v>4</v>
      </c>
      <c r="B300" t="s">
        <v>108</v>
      </c>
      <c r="C300" t="s">
        <v>156</v>
      </c>
      <c r="D300" s="5">
        <v>40</v>
      </c>
      <c r="E300" s="5">
        <v>35</v>
      </c>
      <c r="F300" s="5">
        <v>30</v>
      </c>
      <c r="G300" s="5">
        <v>35</v>
      </c>
      <c r="H300" s="5">
        <v>50</v>
      </c>
      <c r="I300" s="5">
        <v>30</v>
      </c>
      <c r="J300" s="5">
        <v>45</v>
      </c>
      <c r="K300" s="5">
        <v>45</v>
      </c>
      <c r="L300" s="6">
        <v>0.08</v>
      </c>
      <c r="M300" s="6">
        <v>7.0000000000000007E-2</v>
      </c>
      <c r="N300" s="6">
        <v>7.0000000000000007E-2</v>
      </c>
      <c r="O300" s="6">
        <v>7.0000000000000007E-2</v>
      </c>
      <c r="P300" s="6">
        <v>0.09</v>
      </c>
      <c r="Q300" s="6">
        <v>7.0000000000000007E-2</v>
      </c>
      <c r="R300" s="6">
        <v>0.08</v>
      </c>
      <c r="S300" s="6">
        <v>0.08</v>
      </c>
      <c r="T300" s="7"/>
    </row>
    <row r="301" spans="1:20" x14ac:dyDescent="0.25">
      <c r="A301" t="s">
        <v>4</v>
      </c>
      <c r="B301" t="s">
        <v>108</v>
      </c>
      <c r="C301" t="s">
        <v>157</v>
      </c>
      <c r="D301" s="5">
        <v>440</v>
      </c>
      <c r="E301" s="5">
        <v>420</v>
      </c>
      <c r="F301" s="5">
        <v>450</v>
      </c>
      <c r="G301" s="5">
        <v>425</v>
      </c>
      <c r="H301" s="5">
        <v>485</v>
      </c>
      <c r="I301" s="5">
        <v>450</v>
      </c>
      <c r="J301" s="5">
        <v>440</v>
      </c>
      <c r="K301" s="5">
        <v>480</v>
      </c>
      <c r="L301" s="6">
        <v>0.18</v>
      </c>
      <c r="M301" s="6">
        <v>0.16</v>
      </c>
      <c r="N301" s="6">
        <v>0.17</v>
      </c>
      <c r="O301" s="6">
        <v>0.15</v>
      </c>
      <c r="P301" s="6">
        <v>0.18</v>
      </c>
      <c r="Q301" s="6">
        <v>0.16</v>
      </c>
      <c r="R301" s="6">
        <v>0.16</v>
      </c>
      <c r="S301" s="6">
        <v>0.16</v>
      </c>
      <c r="T301" s="7"/>
    </row>
    <row r="302" spans="1:20" x14ac:dyDescent="0.25">
      <c r="A302" t="s">
        <v>4</v>
      </c>
      <c r="B302" t="s">
        <v>108</v>
      </c>
      <c r="C302" t="s">
        <v>158</v>
      </c>
      <c r="D302" s="5">
        <v>10</v>
      </c>
      <c r="E302" s="5">
        <v>10</v>
      </c>
      <c r="F302" s="5">
        <v>5</v>
      </c>
      <c r="G302" s="5">
        <v>10</v>
      </c>
      <c r="H302" s="5">
        <v>20</v>
      </c>
      <c r="I302" s="5">
        <v>15</v>
      </c>
      <c r="J302" s="5">
        <v>10</v>
      </c>
      <c r="K302" s="5">
        <v>20</v>
      </c>
      <c r="L302" s="6">
        <v>0.03</v>
      </c>
      <c r="M302" s="6">
        <v>0.04</v>
      </c>
      <c r="N302" s="6">
        <v>0.03</v>
      </c>
      <c r="O302" s="6">
        <v>0.03</v>
      </c>
      <c r="P302" s="6">
        <v>0.06</v>
      </c>
      <c r="Q302" s="6">
        <v>0.05</v>
      </c>
      <c r="R302" s="6">
        <v>0.04</v>
      </c>
      <c r="S302" s="6">
        <v>0.06</v>
      </c>
      <c r="T302" s="7"/>
    </row>
    <row r="303" spans="1:20" x14ac:dyDescent="0.25">
      <c r="A303" t="s">
        <v>4</v>
      </c>
      <c r="B303" t="s">
        <v>108</v>
      </c>
      <c r="C303" t="s">
        <v>159</v>
      </c>
      <c r="D303" s="5">
        <v>50</v>
      </c>
      <c r="E303" s="5">
        <v>50</v>
      </c>
      <c r="F303" s="5">
        <v>35</v>
      </c>
      <c r="G303" s="5">
        <v>45</v>
      </c>
      <c r="H303" s="5">
        <v>55</v>
      </c>
      <c r="I303" s="5">
        <v>80</v>
      </c>
      <c r="J303" s="5">
        <v>80</v>
      </c>
      <c r="K303" s="5">
        <v>75</v>
      </c>
      <c r="L303" s="6">
        <v>7.0000000000000007E-2</v>
      </c>
      <c r="M303" s="6">
        <v>7.0000000000000007E-2</v>
      </c>
      <c r="N303" s="6">
        <v>0.05</v>
      </c>
      <c r="O303" s="6">
        <v>0.06</v>
      </c>
      <c r="P303" s="6">
        <v>0.08</v>
      </c>
      <c r="Q303" s="6">
        <v>0.11</v>
      </c>
      <c r="R303" s="6">
        <v>0.1</v>
      </c>
      <c r="S303" s="6">
        <v>0.08</v>
      </c>
      <c r="T303" s="7"/>
    </row>
    <row r="304" spans="1:20" x14ac:dyDescent="0.25">
      <c r="A304" t="s">
        <v>4</v>
      </c>
      <c r="B304" t="s">
        <v>108</v>
      </c>
      <c r="C304" t="s">
        <v>160</v>
      </c>
      <c r="D304" s="5">
        <v>5</v>
      </c>
      <c r="E304" s="5" t="s">
        <v>398</v>
      </c>
      <c r="F304" s="5" t="s">
        <v>398</v>
      </c>
      <c r="G304" s="5" t="s">
        <v>398</v>
      </c>
      <c r="H304" s="5" t="s">
        <v>398</v>
      </c>
      <c r="I304" s="5" t="s">
        <v>398</v>
      </c>
      <c r="J304" s="5" t="s">
        <v>398</v>
      </c>
      <c r="K304" s="5" t="s">
        <v>398</v>
      </c>
      <c r="L304" s="6">
        <v>0.45</v>
      </c>
      <c r="M304" s="6" t="s">
        <v>398</v>
      </c>
      <c r="N304" s="6" t="s">
        <v>398</v>
      </c>
      <c r="O304" s="6" t="s">
        <v>398</v>
      </c>
      <c r="P304" s="6" t="s">
        <v>398</v>
      </c>
      <c r="Q304" s="6" t="s">
        <v>398</v>
      </c>
      <c r="R304" s="6" t="s">
        <v>398</v>
      </c>
      <c r="S304" s="6" t="s">
        <v>398</v>
      </c>
      <c r="T304" s="7"/>
    </row>
    <row r="305" spans="1:20" x14ac:dyDescent="0.25">
      <c r="A305" t="s">
        <v>4</v>
      </c>
      <c r="B305" t="s">
        <v>108</v>
      </c>
      <c r="C305" t="s">
        <v>161</v>
      </c>
      <c r="D305" s="5">
        <v>40</v>
      </c>
      <c r="E305" s="5">
        <v>45</v>
      </c>
      <c r="F305" s="5">
        <v>35</v>
      </c>
      <c r="G305" s="5">
        <v>45</v>
      </c>
      <c r="H305" s="5">
        <v>50</v>
      </c>
      <c r="I305" s="5">
        <v>45</v>
      </c>
      <c r="J305" s="5">
        <v>65</v>
      </c>
      <c r="K305" s="5">
        <v>55</v>
      </c>
      <c r="L305" s="6">
        <v>0.3</v>
      </c>
      <c r="M305" s="6">
        <v>0.32</v>
      </c>
      <c r="N305" s="6">
        <v>0.24</v>
      </c>
      <c r="O305" s="6">
        <v>0.3</v>
      </c>
      <c r="P305" s="6">
        <v>0.35</v>
      </c>
      <c r="Q305" s="6">
        <v>0.32</v>
      </c>
      <c r="R305" s="6">
        <v>0.4</v>
      </c>
      <c r="S305" s="6">
        <v>0.35</v>
      </c>
      <c r="T305" s="7"/>
    </row>
    <row r="306" spans="1:20" x14ac:dyDescent="0.25">
      <c r="A306" t="s">
        <v>4</v>
      </c>
      <c r="B306" t="s">
        <v>108</v>
      </c>
      <c r="C306" t="s">
        <v>162</v>
      </c>
      <c r="D306" s="5">
        <v>5</v>
      </c>
      <c r="E306" s="5" t="s">
        <v>398</v>
      </c>
      <c r="F306" s="5" t="s">
        <v>398</v>
      </c>
      <c r="G306" s="5">
        <v>5</v>
      </c>
      <c r="H306" s="5">
        <v>5</v>
      </c>
      <c r="I306" s="5">
        <v>10</v>
      </c>
      <c r="J306" s="5">
        <v>10</v>
      </c>
      <c r="K306" s="5">
        <v>5</v>
      </c>
      <c r="L306" s="6">
        <v>0.11</v>
      </c>
      <c r="M306" s="6" t="s">
        <v>398</v>
      </c>
      <c r="N306" s="6" t="s">
        <v>398</v>
      </c>
      <c r="O306" s="6">
        <v>0.13</v>
      </c>
      <c r="P306" s="6">
        <v>0.06</v>
      </c>
      <c r="Q306" s="6">
        <v>0.23</v>
      </c>
      <c r="R306" s="6">
        <v>0.24</v>
      </c>
      <c r="S306" s="6">
        <v>0.06</v>
      </c>
      <c r="T306" s="7"/>
    </row>
    <row r="307" spans="1:20" x14ac:dyDescent="0.25">
      <c r="A307" t="s">
        <v>4</v>
      </c>
      <c r="B307" t="s">
        <v>108</v>
      </c>
      <c r="C307" t="s">
        <v>163</v>
      </c>
      <c r="D307" s="5">
        <v>20</v>
      </c>
      <c r="E307" s="5">
        <v>15</v>
      </c>
      <c r="F307" s="5">
        <v>25</v>
      </c>
      <c r="G307" s="5">
        <v>20</v>
      </c>
      <c r="H307" s="5">
        <v>35</v>
      </c>
      <c r="I307" s="5">
        <v>20</v>
      </c>
      <c r="J307" s="5">
        <v>30</v>
      </c>
      <c r="K307" s="5">
        <v>30</v>
      </c>
      <c r="L307" s="6">
        <v>0.14000000000000001</v>
      </c>
      <c r="M307" s="6">
        <v>0.11</v>
      </c>
      <c r="N307" s="6">
        <v>0.16</v>
      </c>
      <c r="O307" s="6">
        <v>0.12</v>
      </c>
      <c r="P307" s="6">
        <v>0.16</v>
      </c>
      <c r="Q307" s="6">
        <v>0.13</v>
      </c>
      <c r="R307" s="6">
        <v>0.15</v>
      </c>
      <c r="S307" s="6">
        <v>0.16</v>
      </c>
      <c r="T307" s="7"/>
    </row>
    <row r="308" spans="1:20" x14ac:dyDescent="0.25">
      <c r="A308" t="s">
        <v>4</v>
      </c>
      <c r="B308" t="s">
        <v>108</v>
      </c>
      <c r="C308" t="s">
        <v>164</v>
      </c>
      <c r="D308" s="5" t="s">
        <v>398</v>
      </c>
      <c r="E308" s="5" t="s">
        <v>398</v>
      </c>
      <c r="F308" s="5" t="s">
        <v>398</v>
      </c>
      <c r="G308" s="5" t="s">
        <v>398</v>
      </c>
      <c r="H308" s="5" t="s">
        <v>398</v>
      </c>
      <c r="I308" s="5" t="s">
        <v>398</v>
      </c>
      <c r="J308" s="5" t="s">
        <v>398</v>
      </c>
      <c r="K308" s="5" t="s">
        <v>398</v>
      </c>
      <c r="L308" s="6" t="s">
        <v>398</v>
      </c>
      <c r="M308" s="6" t="s">
        <v>398</v>
      </c>
      <c r="N308" s="6" t="s">
        <v>398</v>
      </c>
      <c r="O308" s="6" t="s">
        <v>398</v>
      </c>
      <c r="P308" s="6" t="s">
        <v>398</v>
      </c>
      <c r="Q308" s="6" t="s">
        <v>398</v>
      </c>
      <c r="R308" s="6" t="s">
        <v>398</v>
      </c>
      <c r="S308" s="6" t="s">
        <v>398</v>
      </c>
      <c r="T308" s="7"/>
    </row>
    <row r="309" spans="1:20" x14ac:dyDescent="0.25">
      <c r="A309" t="s">
        <v>4</v>
      </c>
      <c r="B309" t="s">
        <v>108</v>
      </c>
      <c r="C309" t="s">
        <v>165</v>
      </c>
      <c r="D309" s="5">
        <v>65</v>
      </c>
      <c r="E309" s="5">
        <v>50</v>
      </c>
      <c r="F309" s="5">
        <v>40</v>
      </c>
      <c r="G309" s="5">
        <v>35</v>
      </c>
      <c r="H309" s="5">
        <v>35</v>
      </c>
      <c r="I309" s="5">
        <v>35</v>
      </c>
      <c r="J309" s="5">
        <v>40</v>
      </c>
      <c r="K309" s="5">
        <v>30</v>
      </c>
      <c r="L309" s="6">
        <v>0.09</v>
      </c>
      <c r="M309" s="6">
        <v>0.08</v>
      </c>
      <c r="N309" s="6">
        <v>7.0000000000000007E-2</v>
      </c>
      <c r="O309" s="6">
        <v>0.09</v>
      </c>
      <c r="P309" s="6">
        <v>0.08</v>
      </c>
      <c r="Q309" s="6">
        <v>0.11</v>
      </c>
      <c r="R309" s="6">
        <v>0.13</v>
      </c>
      <c r="S309" s="6">
        <v>0.09</v>
      </c>
      <c r="T309" s="7"/>
    </row>
    <row r="310" spans="1:20" x14ac:dyDescent="0.25">
      <c r="A310" t="s">
        <v>4</v>
      </c>
      <c r="B310" t="s">
        <v>108</v>
      </c>
      <c r="C310" t="s">
        <v>166</v>
      </c>
      <c r="D310" s="5">
        <v>75</v>
      </c>
      <c r="E310" s="5">
        <v>75</v>
      </c>
      <c r="F310" s="5">
        <v>75</v>
      </c>
      <c r="G310" s="5">
        <v>80</v>
      </c>
      <c r="H310" s="5">
        <v>110</v>
      </c>
      <c r="I310" s="5">
        <v>110</v>
      </c>
      <c r="J310" s="5">
        <v>100</v>
      </c>
      <c r="K310" s="5">
        <v>115</v>
      </c>
      <c r="L310" s="6">
        <v>0.01</v>
      </c>
      <c r="M310" s="6">
        <v>0.01</v>
      </c>
      <c r="N310" s="6">
        <v>0.01</v>
      </c>
      <c r="O310" s="6">
        <v>0.01</v>
      </c>
      <c r="P310" s="6">
        <v>0.02</v>
      </c>
      <c r="Q310" s="6">
        <v>0.02</v>
      </c>
      <c r="R310" s="6">
        <v>0.02</v>
      </c>
      <c r="S310" s="6">
        <v>0.02</v>
      </c>
      <c r="T310" s="7"/>
    </row>
    <row r="311" spans="1:20" x14ac:dyDescent="0.25">
      <c r="A311" t="s">
        <v>4</v>
      </c>
      <c r="B311" t="s">
        <v>108</v>
      </c>
      <c r="C311" t="s">
        <v>167</v>
      </c>
      <c r="D311" s="5">
        <v>4710</v>
      </c>
      <c r="E311" s="5">
        <v>4535</v>
      </c>
      <c r="F311" s="5">
        <v>4300</v>
      </c>
      <c r="G311" s="5">
        <v>4495</v>
      </c>
      <c r="H311" s="5">
        <v>4895</v>
      </c>
      <c r="I311" s="5">
        <v>4350</v>
      </c>
      <c r="J311" s="5">
        <v>4470</v>
      </c>
      <c r="K311" s="5">
        <v>4360</v>
      </c>
      <c r="L311" s="6">
        <v>0.1</v>
      </c>
      <c r="M311" s="6">
        <v>0.09</v>
      </c>
      <c r="N311" s="6">
        <v>0.09</v>
      </c>
      <c r="O311" s="6">
        <v>0.1</v>
      </c>
      <c r="P311" s="6">
        <v>0.11</v>
      </c>
      <c r="Q311" s="6">
        <v>0.1</v>
      </c>
      <c r="R311" s="6">
        <v>0.11</v>
      </c>
      <c r="S311" s="6">
        <v>0.1</v>
      </c>
      <c r="T311" s="7"/>
    </row>
    <row r="312" spans="1:20" x14ac:dyDescent="0.25">
      <c r="A312" t="s">
        <v>4</v>
      </c>
      <c r="B312" t="s">
        <v>108</v>
      </c>
      <c r="C312" t="s">
        <v>168</v>
      </c>
      <c r="D312" s="5">
        <v>15</v>
      </c>
      <c r="E312" s="5">
        <v>15</v>
      </c>
      <c r="F312" s="5">
        <v>15</v>
      </c>
      <c r="G312" s="5">
        <v>20</v>
      </c>
      <c r="H312" s="5">
        <v>15</v>
      </c>
      <c r="I312" s="5">
        <v>20</v>
      </c>
      <c r="J312" s="5">
        <v>25</v>
      </c>
      <c r="K312" s="5">
        <v>35</v>
      </c>
      <c r="L312" s="6">
        <v>0.02</v>
      </c>
      <c r="M312" s="6">
        <v>0.02</v>
      </c>
      <c r="N312" s="6">
        <v>0.02</v>
      </c>
      <c r="O312" s="6">
        <v>0.03</v>
      </c>
      <c r="P312" s="6">
        <v>0.02</v>
      </c>
      <c r="Q312" s="6">
        <v>0.03</v>
      </c>
      <c r="R312" s="6">
        <v>0.03</v>
      </c>
      <c r="S312" s="6">
        <v>0.05</v>
      </c>
      <c r="T312" s="7"/>
    </row>
    <row r="313" spans="1:20" x14ac:dyDescent="0.25">
      <c r="A313" t="s">
        <v>4</v>
      </c>
      <c r="B313" t="s">
        <v>108</v>
      </c>
      <c r="C313" t="s">
        <v>169</v>
      </c>
      <c r="D313" s="5">
        <v>140</v>
      </c>
      <c r="E313" s="5">
        <v>135</v>
      </c>
      <c r="F313" s="5">
        <v>140</v>
      </c>
      <c r="G313" s="5">
        <v>160</v>
      </c>
      <c r="H313" s="5">
        <v>190</v>
      </c>
      <c r="I313" s="5">
        <v>205</v>
      </c>
      <c r="J313" s="5">
        <v>210</v>
      </c>
      <c r="K313" s="5">
        <v>225</v>
      </c>
      <c r="L313" s="6">
        <v>0.1</v>
      </c>
      <c r="M313" s="6">
        <v>0.09</v>
      </c>
      <c r="N313" s="6">
        <v>0.08</v>
      </c>
      <c r="O313" s="6">
        <v>0.1</v>
      </c>
      <c r="P313" s="6">
        <v>0.11</v>
      </c>
      <c r="Q313" s="6">
        <v>0.12</v>
      </c>
      <c r="R313" s="6">
        <v>0.11</v>
      </c>
      <c r="S313" s="6">
        <v>0.11</v>
      </c>
      <c r="T313" s="7"/>
    </row>
    <row r="314" spans="1:20" x14ac:dyDescent="0.25">
      <c r="A314" t="s">
        <v>4</v>
      </c>
      <c r="B314" t="s">
        <v>108</v>
      </c>
      <c r="C314" t="s">
        <v>170</v>
      </c>
      <c r="D314" s="5">
        <v>185</v>
      </c>
      <c r="E314" s="5">
        <v>150</v>
      </c>
      <c r="F314" s="5">
        <v>165</v>
      </c>
      <c r="G314" s="5">
        <v>175</v>
      </c>
      <c r="H314" s="5">
        <v>230</v>
      </c>
      <c r="I314" s="5">
        <v>140</v>
      </c>
      <c r="J314" s="5">
        <v>130</v>
      </c>
      <c r="K314" s="5">
        <v>160</v>
      </c>
      <c r="L314" s="6">
        <v>0.08</v>
      </c>
      <c r="M314" s="6">
        <v>7.0000000000000007E-2</v>
      </c>
      <c r="N314" s="6">
        <v>0.08</v>
      </c>
      <c r="O314" s="6">
        <v>0.08</v>
      </c>
      <c r="P314" s="6">
        <v>0.1</v>
      </c>
      <c r="Q314" s="6">
        <v>0.06</v>
      </c>
      <c r="R314" s="6">
        <v>0.06</v>
      </c>
      <c r="S314" s="6">
        <v>7.0000000000000007E-2</v>
      </c>
      <c r="T314" s="7"/>
    </row>
    <row r="315" spans="1:20" x14ac:dyDescent="0.25">
      <c r="A315" t="s">
        <v>4</v>
      </c>
      <c r="B315" t="s">
        <v>108</v>
      </c>
      <c r="C315" t="s">
        <v>171</v>
      </c>
      <c r="D315" s="5">
        <v>780</v>
      </c>
      <c r="E315" s="5">
        <v>760</v>
      </c>
      <c r="F315" s="5">
        <v>830</v>
      </c>
      <c r="G315" s="5">
        <v>835</v>
      </c>
      <c r="H315" s="5">
        <v>1080</v>
      </c>
      <c r="I315" s="5">
        <v>745</v>
      </c>
      <c r="J315" s="5">
        <v>800</v>
      </c>
      <c r="K315" s="5">
        <v>910</v>
      </c>
      <c r="L315" s="6">
        <v>0.17</v>
      </c>
      <c r="M315" s="6">
        <v>0.16</v>
      </c>
      <c r="N315" s="6">
        <v>0.16</v>
      </c>
      <c r="O315" s="6">
        <v>0.16</v>
      </c>
      <c r="P315" s="6">
        <v>0.2</v>
      </c>
      <c r="Q315" s="6">
        <v>0.14000000000000001</v>
      </c>
      <c r="R315" s="6">
        <v>0.14000000000000001</v>
      </c>
      <c r="S315" s="6">
        <v>0.15</v>
      </c>
      <c r="T315" s="7"/>
    </row>
    <row r="316" spans="1:20" x14ac:dyDescent="0.25">
      <c r="A316" t="s">
        <v>4</v>
      </c>
      <c r="B316" t="s">
        <v>108</v>
      </c>
      <c r="C316" t="s">
        <v>172</v>
      </c>
      <c r="D316" s="5">
        <v>35</v>
      </c>
      <c r="E316" s="5">
        <v>30</v>
      </c>
      <c r="F316" s="5">
        <v>30</v>
      </c>
      <c r="G316" s="5">
        <v>40</v>
      </c>
      <c r="H316" s="5">
        <v>50</v>
      </c>
      <c r="I316" s="5">
        <v>35</v>
      </c>
      <c r="J316" s="5">
        <v>35</v>
      </c>
      <c r="K316" s="5">
        <v>40</v>
      </c>
      <c r="L316" s="6">
        <v>0.05</v>
      </c>
      <c r="M316" s="6">
        <v>0.04</v>
      </c>
      <c r="N316" s="6">
        <v>0.05</v>
      </c>
      <c r="O316" s="6">
        <v>0.05</v>
      </c>
      <c r="P316" s="6">
        <v>0.06</v>
      </c>
      <c r="Q316" s="6">
        <v>0.04</v>
      </c>
      <c r="R316" s="6">
        <v>0.04</v>
      </c>
      <c r="S316" s="6">
        <v>0.04</v>
      </c>
      <c r="T316" s="7"/>
    </row>
    <row r="317" spans="1:20" x14ac:dyDescent="0.25">
      <c r="A317" t="s">
        <v>4</v>
      </c>
      <c r="B317" t="s">
        <v>108</v>
      </c>
      <c r="C317" t="s">
        <v>173</v>
      </c>
      <c r="D317" s="5">
        <v>90</v>
      </c>
      <c r="E317" s="5">
        <v>95</v>
      </c>
      <c r="F317" s="5">
        <v>85</v>
      </c>
      <c r="G317" s="5">
        <v>105</v>
      </c>
      <c r="H317" s="5">
        <v>130</v>
      </c>
      <c r="I317" s="5">
        <v>130</v>
      </c>
      <c r="J317" s="5">
        <v>150</v>
      </c>
      <c r="K317" s="5">
        <v>160</v>
      </c>
      <c r="L317" s="6">
        <v>0.06</v>
      </c>
      <c r="M317" s="6">
        <v>0.06</v>
      </c>
      <c r="N317" s="6">
        <v>0.06</v>
      </c>
      <c r="O317" s="6">
        <v>7.0000000000000007E-2</v>
      </c>
      <c r="P317" s="6">
        <v>0.09</v>
      </c>
      <c r="Q317" s="6">
        <v>0.08</v>
      </c>
      <c r="R317" s="6">
        <v>0.09</v>
      </c>
      <c r="S317" s="6">
        <v>0.09</v>
      </c>
      <c r="T317" s="7"/>
    </row>
    <row r="318" spans="1:20" x14ac:dyDescent="0.25">
      <c r="A318" t="s">
        <v>4</v>
      </c>
      <c r="B318" t="s">
        <v>108</v>
      </c>
      <c r="C318" t="s">
        <v>174</v>
      </c>
      <c r="D318" s="5">
        <v>5</v>
      </c>
      <c r="E318" s="5">
        <v>5</v>
      </c>
      <c r="F318" s="5">
        <v>5</v>
      </c>
      <c r="G318" s="5">
        <v>5</v>
      </c>
      <c r="H318" s="5">
        <v>5</v>
      </c>
      <c r="I318" s="5">
        <v>5</v>
      </c>
      <c r="J318" s="5" t="s">
        <v>398</v>
      </c>
      <c r="K318" s="5" t="s">
        <v>398</v>
      </c>
      <c r="L318" s="6">
        <v>0.27</v>
      </c>
      <c r="M318" s="6">
        <v>0.33</v>
      </c>
      <c r="N318" s="6">
        <v>0.28999999999999998</v>
      </c>
      <c r="O318" s="6">
        <v>0.4</v>
      </c>
      <c r="P318" s="6">
        <v>0.35</v>
      </c>
      <c r="Q318" s="6">
        <v>0.21</v>
      </c>
      <c r="R318" s="6" t="s">
        <v>398</v>
      </c>
      <c r="S318" s="6" t="s">
        <v>398</v>
      </c>
      <c r="T318" s="7"/>
    </row>
    <row r="319" spans="1:20" x14ac:dyDescent="0.25">
      <c r="A319" t="s">
        <v>4</v>
      </c>
      <c r="B319" t="s">
        <v>108</v>
      </c>
      <c r="C319" t="s">
        <v>175</v>
      </c>
      <c r="D319" s="5">
        <v>70</v>
      </c>
      <c r="E319" s="5">
        <v>60</v>
      </c>
      <c r="F319" s="5">
        <v>55</v>
      </c>
      <c r="G319" s="5">
        <v>65</v>
      </c>
      <c r="H319" s="5">
        <v>70</v>
      </c>
      <c r="I319" s="5">
        <v>65</v>
      </c>
      <c r="J319" s="5">
        <v>65</v>
      </c>
      <c r="K319" s="5">
        <v>65</v>
      </c>
      <c r="L319" s="6">
        <v>0.44</v>
      </c>
      <c r="M319" s="6">
        <v>0.41</v>
      </c>
      <c r="N319" s="6">
        <v>0.36</v>
      </c>
      <c r="O319" s="6">
        <v>0.38</v>
      </c>
      <c r="P319" s="6">
        <v>0.46</v>
      </c>
      <c r="Q319" s="6">
        <v>0.39</v>
      </c>
      <c r="R319" s="6">
        <v>0.37</v>
      </c>
      <c r="S319" s="6">
        <v>0.4</v>
      </c>
      <c r="T319" s="7"/>
    </row>
    <row r="320" spans="1:20" x14ac:dyDescent="0.25">
      <c r="A320" t="s">
        <v>4</v>
      </c>
      <c r="B320" t="s">
        <v>108</v>
      </c>
      <c r="C320" t="s">
        <v>176</v>
      </c>
      <c r="D320" s="5">
        <v>10</v>
      </c>
      <c r="E320" s="5">
        <v>15</v>
      </c>
      <c r="F320" s="5">
        <v>20</v>
      </c>
      <c r="G320" s="5">
        <v>25</v>
      </c>
      <c r="H320" s="5">
        <v>20</v>
      </c>
      <c r="I320" s="5">
        <v>15</v>
      </c>
      <c r="J320" s="5">
        <v>20</v>
      </c>
      <c r="K320" s="5">
        <v>15</v>
      </c>
      <c r="L320" s="6">
        <v>7.0000000000000007E-2</v>
      </c>
      <c r="M320" s="6">
        <v>7.0000000000000007E-2</v>
      </c>
      <c r="N320" s="6">
        <v>0.11</v>
      </c>
      <c r="O320" s="6">
        <v>0.1</v>
      </c>
      <c r="P320" s="6">
        <v>7.0000000000000007E-2</v>
      </c>
      <c r="Q320" s="6">
        <v>0.05</v>
      </c>
      <c r="R320" s="6">
        <v>0.08</v>
      </c>
      <c r="S320" s="6">
        <v>0.05</v>
      </c>
      <c r="T320" s="7"/>
    </row>
    <row r="321" spans="1:20" x14ac:dyDescent="0.25">
      <c r="A321" t="s">
        <v>4</v>
      </c>
      <c r="B321" t="s">
        <v>108</v>
      </c>
      <c r="C321" t="s">
        <v>177</v>
      </c>
      <c r="D321" s="5">
        <v>25</v>
      </c>
      <c r="E321" s="5">
        <v>35</v>
      </c>
      <c r="F321" s="5">
        <v>35</v>
      </c>
      <c r="G321" s="5">
        <v>35</v>
      </c>
      <c r="H321" s="5">
        <v>55</v>
      </c>
      <c r="I321" s="5">
        <v>45</v>
      </c>
      <c r="J321" s="5">
        <v>55</v>
      </c>
      <c r="K321" s="5">
        <v>50</v>
      </c>
      <c r="L321" s="6">
        <v>0.16</v>
      </c>
      <c r="M321" s="6">
        <v>0.14000000000000001</v>
      </c>
      <c r="N321" s="6">
        <v>0.14000000000000001</v>
      </c>
      <c r="O321" s="6">
        <v>0.11</v>
      </c>
      <c r="P321" s="6">
        <v>0.18</v>
      </c>
      <c r="Q321" s="6">
        <v>0.13</v>
      </c>
      <c r="R321" s="6">
        <v>0.15</v>
      </c>
      <c r="S321" s="6">
        <v>0.13</v>
      </c>
      <c r="T321" s="7"/>
    </row>
    <row r="322" spans="1:20" x14ac:dyDescent="0.25">
      <c r="A322" t="s">
        <v>4</v>
      </c>
      <c r="B322" t="s">
        <v>108</v>
      </c>
      <c r="C322" t="s">
        <v>178</v>
      </c>
      <c r="D322" s="5">
        <v>5</v>
      </c>
      <c r="E322" s="5" t="s">
        <v>398</v>
      </c>
      <c r="F322" s="5" t="s">
        <v>398</v>
      </c>
      <c r="G322" s="5">
        <v>5</v>
      </c>
      <c r="H322" s="5">
        <v>5</v>
      </c>
      <c r="I322" s="5" t="s">
        <v>398</v>
      </c>
      <c r="J322" s="5">
        <v>5</v>
      </c>
      <c r="K322" s="5" t="s">
        <v>398</v>
      </c>
      <c r="L322" s="6">
        <v>0.03</v>
      </c>
      <c r="M322" s="6" t="s">
        <v>398</v>
      </c>
      <c r="N322" s="6" t="s">
        <v>398</v>
      </c>
      <c r="O322" s="6">
        <v>0.03</v>
      </c>
      <c r="P322" s="6">
        <v>0.03</v>
      </c>
      <c r="Q322" s="6" t="s">
        <v>398</v>
      </c>
      <c r="R322" s="6">
        <v>0.05</v>
      </c>
      <c r="S322" s="6" t="s">
        <v>398</v>
      </c>
      <c r="T322" s="7"/>
    </row>
    <row r="323" spans="1:20" x14ac:dyDescent="0.25">
      <c r="A323" t="s">
        <v>4</v>
      </c>
      <c r="B323" t="s">
        <v>108</v>
      </c>
      <c r="C323" t="s">
        <v>179</v>
      </c>
      <c r="D323" s="5">
        <v>90</v>
      </c>
      <c r="E323" s="5">
        <v>70</v>
      </c>
      <c r="F323" s="5">
        <v>50</v>
      </c>
      <c r="G323" s="5">
        <v>35</v>
      </c>
      <c r="H323" s="5">
        <v>70</v>
      </c>
      <c r="I323" s="5">
        <v>45</v>
      </c>
      <c r="J323" s="5">
        <v>45</v>
      </c>
      <c r="K323" s="5">
        <v>55</v>
      </c>
      <c r="L323" s="6">
        <v>0.11</v>
      </c>
      <c r="M323" s="6">
        <v>0.09</v>
      </c>
      <c r="N323" s="6">
        <v>0.08</v>
      </c>
      <c r="O323" s="6">
        <v>7.0000000000000007E-2</v>
      </c>
      <c r="P323" s="6">
        <v>0.13</v>
      </c>
      <c r="Q323" s="6">
        <v>0.11</v>
      </c>
      <c r="R323" s="6">
        <v>0.1</v>
      </c>
      <c r="S323" s="6">
        <v>0.14000000000000001</v>
      </c>
      <c r="T323" s="7"/>
    </row>
    <row r="324" spans="1:20" x14ac:dyDescent="0.25">
      <c r="A324" t="s">
        <v>4</v>
      </c>
      <c r="B324" t="s">
        <v>108</v>
      </c>
      <c r="C324" t="s">
        <v>180</v>
      </c>
      <c r="D324" s="5">
        <v>100</v>
      </c>
      <c r="E324" s="5">
        <v>70</v>
      </c>
      <c r="F324" s="5">
        <v>90</v>
      </c>
      <c r="G324" s="5">
        <v>90</v>
      </c>
      <c r="H324" s="5">
        <v>110</v>
      </c>
      <c r="I324" s="5">
        <v>140</v>
      </c>
      <c r="J324" s="5">
        <v>120</v>
      </c>
      <c r="K324" s="5">
        <v>150</v>
      </c>
      <c r="L324" s="6">
        <v>0.02</v>
      </c>
      <c r="M324" s="6">
        <v>0.02</v>
      </c>
      <c r="N324" s="6">
        <v>0.02</v>
      </c>
      <c r="O324" s="6">
        <v>0.02</v>
      </c>
      <c r="P324" s="6">
        <v>0.02</v>
      </c>
      <c r="Q324" s="6">
        <v>0.03</v>
      </c>
      <c r="R324" s="6">
        <v>0.02</v>
      </c>
      <c r="S324" s="6">
        <v>0.03</v>
      </c>
      <c r="T324" s="7"/>
    </row>
    <row r="325" spans="1:20" x14ac:dyDescent="0.25">
      <c r="A325" t="s">
        <v>4</v>
      </c>
      <c r="B325" t="s">
        <v>108</v>
      </c>
      <c r="C325" t="s">
        <v>181</v>
      </c>
      <c r="D325" s="5">
        <v>6695</v>
      </c>
      <c r="E325" s="5">
        <v>6390</v>
      </c>
      <c r="F325" s="5">
        <v>6485</v>
      </c>
      <c r="G325" s="5">
        <v>6080</v>
      </c>
      <c r="H325" s="5">
        <v>7030</v>
      </c>
      <c r="I325" s="5">
        <v>7115</v>
      </c>
      <c r="J325" s="5">
        <v>6785</v>
      </c>
      <c r="K325" s="5">
        <v>7255</v>
      </c>
      <c r="L325" s="6">
        <v>0.12</v>
      </c>
      <c r="M325" s="6">
        <v>0.12</v>
      </c>
      <c r="N325" s="6">
        <v>0.12</v>
      </c>
      <c r="O325" s="6">
        <v>0.11</v>
      </c>
      <c r="P325" s="6">
        <v>0.13</v>
      </c>
      <c r="Q325" s="6">
        <v>0.14000000000000001</v>
      </c>
      <c r="R325" s="6">
        <v>0.13</v>
      </c>
      <c r="S325" s="6">
        <v>0.14000000000000001</v>
      </c>
      <c r="T325" s="7"/>
    </row>
    <row r="326" spans="1:20" x14ac:dyDescent="0.25">
      <c r="A326" t="s">
        <v>4</v>
      </c>
      <c r="B326" t="s">
        <v>108</v>
      </c>
      <c r="C326" t="s">
        <v>182</v>
      </c>
      <c r="D326" s="5" t="s">
        <v>398</v>
      </c>
      <c r="E326" s="5">
        <v>5</v>
      </c>
      <c r="F326" s="5">
        <v>10</v>
      </c>
      <c r="G326" s="5">
        <v>10</v>
      </c>
      <c r="H326" s="5">
        <v>15</v>
      </c>
      <c r="I326" s="5">
        <v>20</v>
      </c>
      <c r="J326" s="5">
        <v>25</v>
      </c>
      <c r="K326" s="5">
        <v>25</v>
      </c>
      <c r="L326" s="6" t="s">
        <v>398</v>
      </c>
      <c r="M326" s="6">
        <v>0.03</v>
      </c>
      <c r="N326" s="6">
        <v>0.04</v>
      </c>
      <c r="O326" s="6">
        <v>0.04</v>
      </c>
      <c r="P326" s="6">
        <v>0.05</v>
      </c>
      <c r="Q326" s="6">
        <v>7.0000000000000007E-2</v>
      </c>
      <c r="R326" s="6">
        <v>0.08</v>
      </c>
      <c r="S326" s="6">
        <v>0.08</v>
      </c>
      <c r="T326" s="7"/>
    </row>
    <row r="327" spans="1:20" x14ac:dyDescent="0.25">
      <c r="A327" t="s">
        <v>4</v>
      </c>
      <c r="B327" t="s">
        <v>108</v>
      </c>
      <c r="C327" t="s">
        <v>183</v>
      </c>
      <c r="D327" s="5">
        <v>195</v>
      </c>
      <c r="E327" s="5">
        <v>195</v>
      </c>
      <c r="F327" s="5">
        <v>190</v>
      </c>
      <c r="G327" s="5">
        <v>235</v>
      </c>
      <c r="H327" s="5">
        <v>290</v>
      </c>
      <c r="I327" s="5">
        <v>350</v>
      </c>
      <c r="J327" s="5">
        <v>345</v>
      </c>
      <c r="K327" s="5">
        <v>400</v>
      </c>
      <c r="L327" s="6">
        <v>0.15</v>
      </c>
      <c r="M327" s="6">
        <v>0.14000000000000001</v>
      </c>
      <c r="N327" s="6">
        <v>0.13</v>
      </c>
      <c r="O327" s="6">
        <v>0.15</v>
      </c>
      <c r="P327" s="6">
        <v>0.17</v>
      </c>
      <c r="Q327" s="6">
        <v>0.19</v>
      </c>
      <c r="R327" s="6">
        <v>0.18</v>
      </c>
      <c r="S327" s="6">
        <v>0.19</v>
      </c>
      <c r="T327" s="7"/>
    </row>
    <row r="328" spans="1:20" x14ac:dyDescent="0.25">
      <c r="A328" t="s">
        <v>4</v>
      </c>
      <c r="B328" t="s">
        <v>108</v>
      </c>
      <c r="C328" t="s">
        <v>184</v>
      </c>
      <c r="D328" s="5">
        <v>40</v>
      </c>
      <c r="E328" s="5">
        <v>40</v>
      </c>
      <c r="F328" s="5">
        <v>30</v>
      </c>
      <c r="G328" s="5">
        <v>25</v>
      </c>
      <c r="H328" s="5">
        <v>20</v>
      </c>
      <c r="I328" s="5">
        <v>30</v>
      </c>
      <c r="J328" s="5">
        <v>40</v>
      </c>
      <c r="K328" s="5">
        <v>40</v>
      </c>
      <c r="L328" s="6">
        <v>7.0000000000000007E-2</v>
      </c>
      <c r="M328" s="6">
        <v>0.08</v>
      </c>
      <c r="N328" s="6">
        <v>0.06</v>
      </c>
      <c r="O328" s="6">
        <v>0.06</v>
      </c>
      <c r="P328" s="6">
        <v>0.05</v>
      </c>
      <c r="Q328" s="6">
        <v>0.06</v>
      </c>
      <c r="R328" s="6">
        <v>0.08</v>
      </c>
      <c r="S328" s="6">
        <v>0.09</v>
      </c>
      <c r="T328" s="7"/>
    </row>
    <row r="329" spans="1:20" x14ac:dyDescent="0.25">
      <c r="A329" t="s">
        <v>4</v>
      </c>
      <c r="B329" t="s">
        <v>108</v>
      </c>
      <c r="C329" t="s">
        <v>185</v>
      </c>
      <c r="D329" s="5">
        <v>390</v>
      </c>
      <c r="E329" s="5">
        <v>355</v>
      </c>
      <c r="F329" s="5">
        <v>365</v>
      </c>
      <c r="G329" s="5">
        <v>370</v>
      </c>
      <c r="H329" s="5">
        <v>445</v>
      </c>
      <c r="I329" s="5">
        <v>485</v>
      </c>
      <c r="J329" s="5">
        <v>500</v>
      </c>
      <c r="K329" s="5">
        <v>520</v>
      </c>
      <c r="L329" s="6">
        <v>0.24</v>
      </c>
      <c r="M329" s="6">
        <v>0.2</v>
      </c>
      <c r="N329" s="6">
        <v>0.18</v>
      </c>
      <c r="O329" s="6">
        <v>0.18</v>
      </c>
      <c r="P329" s="6">
        <v>0.21</v>
      </c>
      <c r="Q329" s="6">
        <v>0.23</v>
      </c>
      <c r="R329" s="6">
        <v>0.22</v>
      </c>
      <c r="S329" s="6">
        <v>0.22</v>
      </c>
      <c r="T329" s="7"/>
    </row>
    <row r="330" spans="1:20" x14ac:dyDescent="0.25">
      <c r="A330" t="s">
        <v>4</v>
      </c>
      <c r="B330" t="s">
        <v>108</v>
      </c>
      <c r="C330" t="s">
        <v>186</v>
      </c>
      <c r="D330" s="5">
        <v>5</v>
      </c>
      <c r="E330" s="5">
        <v>5</v>
      </c>
      <c r="F330" s="5">
        <v>10</v>
      </c>
      <c r="G330" s="5">
        <v>5</v>
      </c>
      <c r="H330" s="5">
        <v>10</v>
      </c>
      <c r="I330" s="5">
        <v>10</v>
      </c>
      <c r="J330" s="5">
        <v>5</v>
      </c>
      <c r="K330" s="5">
        <v>10</v>
      </c>
      <c r="L330" s="6">
        <v>0.02</v>
      </c>
      <c r="M330" s="6">
        <v>0.05</v>
      </c>
      <c r="N330" s="6">
        <v>0.06</v>
      </c>
      <c r="O330" s="6">
        <v>0.04</v>
      </c>
      <c r="P330" s="6">
        <v>7.0000000000000007E-2</v>
      </c>
      <c r="Q330" s="6">
        <v>0.05</v>
      </c>
      <c r="R330" s="6">
        <v>0.03</v>
      </c>
      <c r="S330" s="6">
        <v>0.05</v>
      </c>
      <c r="T330" s="7"/>
    </row>
    <row r="331" spans="1:20" x14ac:dyDescent="0.25">
      <c r="A331" t="s">
        <v>4</v>
      </c>
      <c r="B331" t="s">
        <v>108</v>
      </c>
      <c r="C331" t="s">
        <v>187</v>
      </c>
      <c r="D331" s="5">
        <v>90</v>
      </c>
      <c r="E331" s="5">
        <v>90</v>
      </c>
      <c r="F331" s="5">
        <v>100</v>
      </c>
      <c r="G331" s="5">
        <v>115</v>
      </c>
      <c r="H331" s="5">
        <v>170</v>
      </c>
      <c r="I331" s="5">
        <v>200</v>
      </c>
      <c r="J331" s="5">
        <v>165</v>
      </c>
      <c r="K331" s="5">
        <v>245</v>
      </c>
      <c r="L331" s="6">
        <v>0.11</v>
      </c>
      <c r="M331" s="6">
        <v>0.09</v>
      </c>
      <c r="N331" s="6">
        <v>0.11</v>
      </c>
      <c r="O331" s="6">
        <v>0.1</v>
      </c>
      <c r="P331" s="6">
        <v>0.14000000000000001</v>
      </c>
      <c r="Q331" s="6">
        <v>0.16</v>
      </c>
      <c r="R331" s="6">
        <v>0.13</v>
      </c>
      <c r="S331" s="6">
        <v>0.17</v>
      </c>
      <c r="T331" s="7"/>
    </row>
    <row r="332" spans="1:20" x14ac:dyDescent="0.25">
      <c r="A332" t="s">
        <v>4</v>
      </c>
      <c r="B332" t="s">
        <v>108</v>
      </c>
      <c r="C332" t="s">
        <v>188</v>
      </c>
      <c r="D332" s="5" t="s">
        <v>398</v>
      </c>
      <c r="E332" s="5" t="s">
        <v>398</v>
      </c>
      <c r="F332" s="5" t="s">
        <v>398</v>
      </c>
      <c r="G332" s="5" t="s">
        <v>398</v>
      </c>
      <c r="H332" s="5" t="s">
        <v>398</v>
      </c>
      <c r="I332" s="5" t="s">
        <v>398</v>
      </c>
      <c r="J332" s="5" t="s">
        <v>398</v>
      </c>
      <c r="K332" s="5" t="s">
        <v>398</v>
      </c>
      <c r="L332" s="6" t="s">
        <v>398</v>
      </c>
      <c r="M332" s="6" t="s">
        <v>398</v>
      </c>
      <c r="N332" s="6" t="s">
        <v>398</v>
      </c>
      <c r="O332" s="6" t="s">
        <v>398</v>
      </c>
      <c r="P332" s="6" t="s">
        <v>398</v>
      </c>
      <c r="Q332" s="6" t="s">
        <v>398</v>
      </c>
      <c r="R332" s="6" t="s">
        <v>398</v>
      </c>
      <c r="S332" s="6" t="s">
        <v>398</v>
      </c>
      <c r="T332" s="7"/>
    </row>
    <row r="333" spans="1:20" x14ac:dyDescent="0.25">
      <c r="A333" t="s">
        <v>4</v>
      </c>
      <c r="B333" t="s">
        <v>108</v>
      </c>
      <c r="C333" t="s">
        <v>189</v>
      </c>
      <c r="D333" s="5">
        <v>100</v>
      </c>
      <c r="E333" s="5">
        <v>95</v>
      </c>
      <c r="F333" s="5">
        <v>95</v>
      </c>
      <c r="G333" s="5">
        <v>95</v>
      </c>
      <c r="H333" s="5">
        <v>95</v>
      </c>
      <c r="I333" s="5">
        <v>110</v>
      </c>
      <c r="J333" s="5">
        <v>110</v>
      </c>
      <c r="K333" s="5">
        <v>115</v>
      </c>
      <c r="L333" s="6">
        <v>0.42</v>
      </c>
      <c r="M333" s="6">
        <v>0.46</v>
      </c>
      <c r="N333" s="6">
        <v>0.39</v>
      </c>
      <c r="O333" s="6">
        <v>0.4</v>
      </c>
      <c r="P333" s="6">
        <v>0.42</v>
      </c>
      <c r="Q333" s="6">
        <v>0.41</v>
      </c>
      <c r="R333" s="6">
        <v>0.44</v>
      </c>
      <c r="S333" s="6">
        <v>0.44</v>
      </c>
      <c r="T333" s="7"/>
    </row>
    <row r="334" spans="1:20" x14ac:dyDescent="0.25">
      <c r="A334" t="s">
        <v>4</v>
      </c>
      <c r="B334" t="s">
        <v>108</v>
      </c>
      <c r="C334" t="s">
        <v>190</v>
      </c>
      <c r="D334" s="5" t="s">
        <v>398</v>
      </c>
      <c r="E334" s="5" t="s">
        <v>398</v>
      </c>
      <c r="F334" s="5" t="s">
        <v>398</v>
      </c>
      <c r="G334" s="5" t="s">
        <v>398</v>
      </c>
      <c r="H334" s="5" t="s">
        <v>398</v>
      </c>
      <c r="I334" s="5">
        <v>5</v>
      </c>
      <c r="J334" s="5">
        <v>5</v>
      </c>
      <c r="K334" s="5">
        <v>5</v>
      </c>
      <c r="L334" s="6" t="s">
        <v>398</v>
      </c>
      <c r="M334" s="6" t="s">
        <v>398</v>
      </c>
      <c r="N334" s="6" t="s">
        <v>398</v>
      </c>
      <c r="O334" s="6" t="s">
        <v>398</v>
      </c>
      <c r="P334" s="6" t="s">
        <v>398</v>
      </c>
      <c r="Q334" s="6">
        <v>7.0000000000000007E-2</v>
      </c>
      <c r="R334" s="6">
        <v>0.11</v>
      </c>
      <c r="S334" s="6">
        <v>0.13</v>
      </c>
      <c r="T334" s="7"/>
    </row>
    <row r="335" spans="1:20" x14ac:dyDescent="0.25">
      <c r="A335" t="s">
        <v>4</v>
      </c>
      <c r="B335" t="s">
        <v>108</v>
      </c>
      <c r="C335" t="s">
        <v>191</v>
      </c>
      <c r="D335" s="5">
        <v>45</v>
      </c>
      <c r="E335" s="5">
        <v>40</v>
      </c>
      <c r="F335" s="5">
        <v>45</v>
      </c>
      <c r="G335" s="5">
        <v>30</v>
      </c>
      <c r="H335" s="5">
        <v>55</v>
      </c>
      <c r="I335" s="5">
        <v>55</v>
      </c>
      <c r="J335" s="5">
        <v>60</v>
      </c>
      <c r="K335" s="5">
        <v>60</v>
      </c>
      <c r="L335" s="6">
        <v>0.22</v>
      </c>
      <c r="M335" s="6">
        <v>0.18</v>
      </c>
      <c r="N335" s="6">
        <v>0.16</v>
      </c>
      <c r="O335" s="6">
        <v>0.11</v>
      </c>
      <c r="P335" s="6">
        <v>0.16</v>
      </c>
      <c r="Q335" s="6">
        <v>0.16</v>
      </c>
      <c r="R335" s="6">
        <v>0.18</v>
      </c>
      <c r="S335" s="6">
        <v>0.18</v>
      </c>
      <c r="T335" s="7"/>
    </row>
    <row r="336" spans="1:20" x14ac:dyDescent="0.25">
      <c r="A336" t="s">
        <v>4</v>
      </c>
      <c r="B336" t="s">
        <v>108</v>
      </c>
      <c r="C336" t="s">
        <v>192</v>
      </c>
      <c r="D336" s="5" t="s">
        <v>398</v>
      </c>
      <c r="E336" s="5">
        <v>5</v>
      </c>
      <c r="F336" s="5" t="s">
        <v>398</v>
      </c>
      <c r="G336" s="5">
        <v>5</v>
      </c>
      <c r="H336" s="5">
        <v>5</v>
      </c>
      <c r="I336" s="5" t="s">
        <v>398</v>
      </c>
      <c r="J336" s="5" t="s">
        <v>398</v>
      </c>
      <c r="K336" s="5" t="s">
        <v>398</v>
      </c>
      <c r="L336" s="6" t="s">
        <v>398</v>
      </c>
      <c r="M336" s="6">
        <v>0.02</v>
      </c>
      <c r="N336" s="6" t="s">
        <v>398</v>
      </c>
      <c r="O336" s="6">
        <v>0.03</v>
      </c>
      <c r="P336" s="6">
        <v>0.03</v>
      </c>
      <c r="Q336" s="6" t="s">
        <v>398</v>
      </c>
      <c r="R336" s="6" t="s">
        <v>398</v>
      </c>
      <c r="S336" s="6" t="s">
        <v>398</v>
      </c>
      <c r="T336" s="7"/>
    </row>
    <row r="337" spans="1:20" x14ac:dyDescent="0.25">
      <c r="A337" t="s">
        <v>4</v>
      </c>
      <c r="B337" t="s">
        <v>108</v>
      </c>
      <c r="C337" t="s">
        <v>193</v>
      </c>
      <c r="D337" s="5">
        <v>220</v>
      </c>
      <c r="E337" s="5">
        <v>175</v>
      </c>
      <c r="F337" s="5">
        <v>135</v>
      </c>
      <c r="G337" s="5">
        <v>135</v>
      </c>
      <c r="H337" s="5">
        <v>130</v>
      </c>
      <c r="I337" s="5">
        <v>90</v>
      </c>
      <c r="J337" s="5">
        <v>85</v>
      </c>
      <c r="K337" s="5">
        <v>95</v>
      </c>
      <c r="L337" s="6">
        <v>0.14000000000000001</v>
      </c>
      <c r="M337" s="6">
        <v>0.12</v>
      </c>
      <c r="N337" s="6">
        <v>0.13</v>
      </c>
      <c r="O337" s="6">
        <v>0.12</v>
      </c>
      <c r="P337" s="6">
        <v>0.14000000000000001</v>
      </c>
      <c r="Q337" s="6">
        <v>0.15</v>
      </c>
      <c r="R337" s="6">
        <v>0.15</v>
      </c>
      <c r="S337" s="6">
        <v>0.16</v>
      </c>
      <c r="T337" s="7"/>
    </row>
    <row r="338" spans="1:20" x14ac:dyDescent="0.25">
      <c r="A338" t="s">
        <v>4</v>
      </c>
      <c r="B338" t="s">
        <v>108</v>
      </c>
      <c r="C338" t="s">
        <v>194</v>
      </c>
      <c r="D338" s="5">
        <v>210</v>
      </c>
      <c r="E338" s="5">
        <v>210</v>
      </c>
      <c r="F338" s="5">
        <v>215</v>
      </c>
      <c r="G338" s="5">
        <v>190</v>
      </c>
      <c r="H338" s="5">
        <v>265</v>
      </c>
      <c r="I338" s="5">
        <v>325</v>
      </c>
      <c r="J338" s="5">
        <v>325</v>
      </c>
      <c r="K338" s="5">
        <v>345</v>
      </c>
      <c r="L338" s="6">
        <v>0.03</v>
      </c>
      <c r="M338" s="6">
        <v>0.03</v>
      </c>
      <c r="N338" s="6">
        <v>0.04</v>
      </c>
      <c r="O338" s="6">
        <v>0.04</v>
      </c>
      <c r="P338" s="6">
        <v>0.05</v>
      </c>
      <c r="Q338" s="6">
        <v>0.06</v>
      </c>
      <c r="R338" s="6">
        <v>0.06</v>
      </c>
      <c r="S338" s="6">
        <v>0.06</v>
      </c>
      <c r="T338" s="7"/>
    </row>
    <row r="339" spans="1:20" x14ac:dyDescent="0.25">
      <c r="A339" t="s">
        <v>4</v>
      </c>
      <c r="B339" t="s">
        <v>108</v>
      </c>
      <c r="C339" t="s">
        <v>195</v>
      </c>
      <c r="D339" s="5">
        <v>4870</v>
      </c>
      <c r="E339" s="5">
        <v>4640</v>
      </c>
      <c r="F339" s="5">
        <v>4575</v>
      </c>
      <c r="G339" s="5">
        <v>4415</v>
      </c>
      <c r="H339" s="5">
        <v>5115</v>
      </c>
      <c r="I339" s="5">
        <v>5355</v>
      </c>
      <c r="J339" s="5">
        <v>5065</v>
      </c>
      <c r="K339" s="5">
        <v>5325</v>
      </c>
      <c r="L339" s="6">
        <v>0.15</v>
      </c>
      <c r="M339" s="6">
        <v>0.14000000000000001</v>
      </c>
      <c r="N339" s="6">
        <v>0.14000000000000001</v>
      </c>
      <c r="O339" s="6">
        <v>0.15</v>
      </c>
      <c r="P339" s="6">
        <v>0.17</v>
      </c>
      <c r="Q339" s="6">
        <v>0.19</v>
      </c>
      <c r="R339" s="6">
        <v>0.18</v>
      </c>
      <c r="S339" s="6">
        <v>0.19</v>
      </c>
      <c r="T339" s="7"/>
    </row>
    <row r="340" spans="1:20" x14ac:dyDescent="0.25">
      <c r="A340" t="s">
        <v>4</v>
      </c>
      <c r="B340" t="s">
        <v>108</v>
      </c>
      <c r="C340" t="s">
        <v>196</v>
      </c>
      <c r="D340" s="5">
        <v>60</v>
      </c>
      <c r="E340" s="5">
        <v>60</v>
      </c>
      <c r="F340" s="5">
        <v>60</v>
      </c>
      <c r="G340" s="5">
        <v>60</v>
      </c>
      <c r="H340" s="5">
        <v>85</v>
      </c>
      <c r="I340" s="5">
        <v>115</v>
      </c>
      <c r="J340" s="5">
        <v>120</v>
      </c>
      <c r="K340" s="5">
        <v>135</v>
      </c>
      <c r="L340" s="6">
        <v>0.06</v>
      </c>
      <c r="M340" s="6">
        <v>0.06</v>
      </c>
      <c r="N340" s="6">
        <v>0.06</v>
      </c>
      <c r="O340" s="6">
        <v>0.05</v>
      </c>
      <c r="P340" s="6">
        <v>7.0000000000000007E-2</v>
      </c>
      <c r="Q340" s="6">
        <v>0.08</v>
      </c>
      <c r="R340" s="6">
        <v>0.09</v>
      </c>
      <c r="S340" s="6">
        <v>0.09</v>
      </c>
      <c r="T340" s="7"/>
    </row>
    <row r="341" spans="1:20" x14ac:dyDescent="0.25">
      <c r="A341" t="s">
        <v>4</v>
      </c>
      <c r="B341" t="s">
        <v>108</v>
      </c>
      <c r="C341" t="s">
        <v>197</v>
      </c>
      <c r="D341" s="5">
        <v>465</v>
      </c>
      <c r="E341" s="5">
        <v>525</v>
      </c>
      <c r="F341" s="5">
        <v>530</v>
      </c>
      <c r="G341" s="5">
        <v>625</v>
      </c>
      <c r="H341" s="5">
        <v>845</v>
      </c>
      <c r="I341" s="5">
        <v>875</v>
      </c>
      <c r="J341" s="5">
        <v>930</v>
      </c>
      <c r="K341" s="5">
        <v>920</v>
      </c>
      <c r="L341" s="6">
        <v>0.16</v>
      </c>
      <c r="M341" s="6">
        <v>0.16</v>
      </c>
      <c r="N341" s="6">
        <v>0.14000000000000001</v>
      </c>
      <c r="O341" s="6">
        <v>0.16</v>
      </c>
      <c r="P341" s="6">
        <v>0.21</v>
      </c>
      <c r="Q341" s="6">
        <v>0.21</v>
      </c>
      <c r="R341" s="6">
        <v>0.21</v>
      </c>
      <c r="S341" s="6">
        <v>0.2</v>
      </c>
      <c r="T341" s="7"/>
    </row>
    <row r="342" spans="1:20" x14ac:dyDescent="0.25">
      <c r="A342" t="s">
        <v>4</v>
      </c>
      <c r="B342" t="s">
        <v>108</v>
      </c>
      <c r="C342" t="s">
        <v>198</v>
      </c>
      <c r="D342" s="5">
        <v>545</v>
      </c>
      <c r="E342" s="5">
        <v>480</v>
      </c>
      <c r="F342" s="5">
        <v>460</v>
      </c>
      <c r="G342" s="5">
        <v>400</v>
      </c>
      <c r="H342" s="5">
        <v>545</v>
      </c>
      <c r="I342" s="5">
        <v>555</v>
      </c>
      <c r="J342" s="5">
        <v>605</v>
      </c>
      <c r="K342" s="5">
        <v>525</v>
      </c>
      <c r="L342" s="6">
        <v>0.14000000000000001</v>
      </c>
      <c r="M342" s="6">
        <v>0.13</v>
      </c>
      <c r="N342" s="6">
        <v>0.13</v>
      </c>
      <c r="O342" s="6">
        <v>0.12</v>
      </c>
      <c r="P342" s="6">
        <v>0.15</v>
      </c>
      <c r="Q342" s="6">
        <v>0.16</v>
      </c>
      <c r="R342" s="6">
        <v>0.18</v>
      </c>
      <c r="S342" s="6">
        <v>0.15</v>
      </c>
      <c r="T342" s="7"/>
    </row>
    <row r="343" spans="1:20" x14ac:dyDescent="0.25">
      <c r="A343" t="s">
        <v>4</v>
      </c>
      <c r="B343" t="s">
        <v>108</v>
      </c>
      <c r="C343" t="s">
        <v>199</v>
      </c>
      <c r="D343" s="5">
        <v>2440</v>
      </c>
      <c r="E343" s="5">
        <v>2370</v>
      </c>
      <c r="F343" s="5">
        <v>2300</v>
      </c>
      <c r="G343" s="5">
        <v>2320</v>
      </c>
      <c r="H343" s="5">
        <v>2690</v>
      </c>
      <c r="I343" s="5">
        <v>2950</v>
      </c>
      <c r="J343" s="5">
        <v>3030</v>
      </c>
      <c r="K343" s="5">
        <v>2835</v>
      </c>
      <c r="L343" s="6">
        <v>0.27</v>
      </c>
      <c r="M343" s="6">
        <v>0.25</v>
      </c>
      <c r="N343" s="6">
        <v>0.23</v>
      </c>
      <c r="O343" s="6">
        <v>0.23</v>
      </c>
      <c r="P343" s="6">
        <v>0.27</v>
      </c>
      <c r="Q343" s="6">
        <v>0.28000000000000003</v>
      </c>
      <c r="R343" s="6">
        <v>0.28000000000000003</v>
      </c>
      <c r="S343" s="6">
        <v>0.26</v>
      </c>
      <c r="T343" s="7"/>
    </row>
    <row r="344" spans="1:20" x14ac:dyDescent="0.25">
      <c r="A344" t="s">
        <v>4</v>
      </c>
      <c r="B344" t="s">
        <v>108</v>
      </c>
      <c r="C344" t="s">
        <v>200</v>
      </c>
      <c r="D344" s="5">
        <v>285</v>
      </c>
      <c r="E344" s="5">
        <v>295</v>
      </c>
      <c r="F344" s="5">
        <v>255</v>
      </c>
      <c r="G344" s="5">
        <v>240</v>
      </c>
      <c r="H344" s="5">
        <v>380</v>
      </c>
      <c r="I344" s="5">
        <v>500</v>
      </c>
      <c r="J344" s="5">
        <v>515</v>
      </c>
      <c r="K344" s="5">
        <v>545</v>
      </c>
      <c r="L344" s="6">
        <v>0.06</v>
      </c>
      <c r="M344" s="6">
        <v>0.06</v>
      </c>
      <c r="N344" s="6">
        <v>0.06</v>
      </c>
      <c r="O344" s="6">
        <v>0.05</v>
      </c>
      <c r="P344" s="6">
        <v>0.08</v>
      </c>
      <c r="Q344" s="6">
        <v>0.09</v>
      </c>
      <c r="R344" s="6">
        <v>0.1</v>
      </c>
      <c r="S344" s="6">
        <v>0.1</v>
      </c>
      <c r="T344" s="7"/>
    </row>
    <row r="345" spans="1:20" x14ac:dyDescent="0.25">
      <c r="A345" t="s">
        <v>4</v>
      </c>
      <c r="B345" t="s">
        <v>108</v>
      </c>
      <c r="C345" t="s">
        <v>201</v>
      </c>
      <c r="D345" s="5">
        <v>945</v>
      </c>
      <c r="E345" s="5">
        <v>960</v>
      </c>
      <c r="F345" s="5">
        <v>945</v>
      </c>
      <c r="G345" s="5">
        <v>1005</v>
      </c>
      <c r="H345" s="5">
        <v>1410</v>
      </c>
      <c r="I345" s="5">
        <v>1585</v>
      </c>
      <c r="J345" s="5">
        <v>1485</v>
      </c>
      <c r="K345" s="5">
        <v>1620</v>
      </c>
      <c r="L345" s="6">
        <v>0.1</v>
      </c>
      <c r="M345" s="6">
        <v>0.09</v>
      </c>
      <c r="N345" s="6">
        <v>0.09</v>
      </c>
      <c r="O345" s="6">
        <v>0.1</v>
      </c>
      <c r="P345" s="6">
        <v>0.13</v>
      </c>
      <c r="Q345" s="6">
        <v>0.15</v>
      </c>
      <c r="R345" s="6">
        <v>0.14000000000000001</v>
      </c>
      <c r="S345" s="6">
        <v>0.14000000000000001</v>
      </c>
      <c r="T345" s="7"/>
    </row>
    <row r="346" spans="1:20" x14ac:dyDescent="0.25">
      <c r="A346" t="s">
        <v>4</v>
      </c>
      <c r="B346" t="s">
        <v>108</v>
      </c>
      <c r="C346" t="s">
        <v>202</v>
      </c>
      <c r="D346" s="5">
        <v>50</v>
      </c>
      <c r="E346" s="5">
        <v>25</v>
      </c>
      <c r="F346" s="5">
        <v>30</v>
      </c>
      <c r="G346" s="5">
        <v>35</v>
      </c>
      <c r="H346" s="5">
        <v>30</v>
      </c>
      <c r="I346" s="5">
        <v>25</v>
      </c>
      <c r="J346" s="5">
        <v>30</v>
      </c>
      <c r="K346" s="5">
        <v>30</v>
      </c>
      <c r="L346" s="6">
        <v>0.3</v>
      </c>
      <c r="M346" s="6">
        <v>0.2</v>
      </c>
      <c r="N346" s="6">
        <v>0.21</v>
      </c>
      <c r="O346" s="6">
        <v>0.28999999999999998</v>
      </c>
      <c r="P346" s="6">
        <v>0.28999999999999998</v>
      </c>
      <c r="Q346" s="6">
        <v>0.28999999999999998</v>
      </c>
      <c r="R346" s="6">
        <v>0.34</v>
      </c>
      <c r="S346" s="6">
        <v>0.34</v>
      </c>
      <c r="T346" s="7"/>
    </row>
    <row r="347" spans="1:20" x14ac:dyDescent="0.25">
      <c r="A347" t="s">
        <v>4</v>
      </c>
      <c r="B347" t="s">
        <v>108</v>
      </c>
      <c r="C347" t="s">
        <v>203</v>
      </c>
      <c r="D347" s="5">
        <v>215</v>
      </c>
      <c r="E347" s="5">
        <v>200</v>
      </c>
      <c r="F347" s="5">
        <v>210</v>
      </c>
      <c r="G347" s="5">
        <v>220</v>
      </c>
      <c r="H347" s="5">
        <v>250</v>
      </c>
      <c r="I347" s="5">
        <v>235</v>
      </c>
      <c r="J347" s="5">
        <v>230</v>
      </c>
      <c r="K347" s="5">
        <v>235</v>
      </c>
      <c r="L347" s="6">
        <v>0.43</v>
      </c>
      <c r="M347" s="6">
        <v>0.41</v>
      </c>
      <c r="N347" s="6">
        <v>0.44</v>
      </c>
      <c r="O347" s="6">
        <v>0.44</v>
      </c>
      <c r="P347" s="6">
        <v>0.49</v>
      </c>
      <c r="Q347" s="6">
        <v>0.48</v>
      </c>
      <c r="R347" s="6">
        <v>0.46</v>
      </c>
      <c r="S347" s="6">
        <v>0.48</v>
      </c>
      <c r="T347" s="7"/>
    </row>
    <row r="348" spans="1:20" x14ac:dyDescent="0.25">
      <c r="A348" t="s">
        <v>4</v>
      </c>
      <c r="B348" t="s">
        <v>108</v>
      </c>
      <c r="C348" t="s">
        <v>204</v>
      </c>
      <c r="D348" s="5">
        <v>135</v>
      </c>
      <c r="E348" s="5">
        <v>140</v>
      </c>
      <c r="F348" s="5">
        <v>135</v>
      </c>
      <c r="G348" s="5">
        <v>155</v>
      </c>
      <c r="H348" s="5">
        <v>180</v>
      </c>
      <c r="I348" s="5">
        <v>200</v>
      </c>
      <c r="J348" s="5">
        <v>225</v>
      </c>
      <c r="K348" s="5">
        <v>225</v>
      </c>
      <c r="L348" s="6">
        <v>0.11</v>
      </c>
      <c r="M348" s="6">
        <v>0.12</v>
      </c>
      <c r="N348" s="6">
        <v>0.11</v>
      </c>
      <c r="O348" s="6">
        <v>0.11</v>
      </c>
      <c r="P348" s="6">
        <v>0.13</v>
      </c>
      <c r="Q348" s="6">
        <v>0.15</v>
      </c>
      <c r="R348" s="6">
        <v>0.16</v>
      </c>
      <c r="S348" s="6">
        <v>0.16</v>
      </c>
      <c r="T348" s="7"/>
    </row>
    <row r="349" spans="1:20" x14ac:dyDescent="0.25">
      <c r="A349" t="s">
        <v>4</v>
      </c>
      <c r="B349" t="s">
        <v>108</v>
      </c>
      <c r="C349" t="s">
        <v>205</v>
      </c>
      <c r="D349" s="5">
        <v>350</v>
      </c>
      <c r="E349" s="5">
        <v>325</v>
      </c>
      <c r="F349" s="5">
        <v>340</v>
      </c>
      <c r="G349" s="5">
        <v>340</v>
      </c>
      <c r="H349" s="5">
        <v>440</v>
      </c>
      <c r="I349" s="5">
        <v>505</v>
      </c>
      <c r="J349" s="5">
        <v>525</v>
      </c>
      <c r="K349" s="5">
        <v>550</v>
      </c>
      <c r="L349" s="6">
        <v>0.18</v>
      </c>
      <c r="M349" s="6">
        <v>0.17</v>
      </c>
      <c r="N349" s="6">
        <v>0.16</v>
      </c>
      <c r="O349" s="6">
        <v>0.15</v>
      </c>
      <c r="P349" s="6">
        <v>0.18</v>
      </c>
      <c r="Q349" s="6">
        <v>0.21</v>
      </c>
      <c r="R349" s="6">
        <v>0.2</v>
      </c>
      <c r="S349" s="6">
        <v>0.21</v>
      </c>
      <c r="T349" s="7"/>
    </row>
    <row r="350" spans="1:20" x14ac:dyDescent="0.25">
      <c r="A350" t="s">
        <v>4</v>
      </c>
      <c r="B350" t="s">
        <v>108</v>
      </c>
      <c r="C350" t="s">
        <v>206</v>
      </c>
      <c r="D350" s="5">
        <v>20</v>
      </c>
      <c r="E350" s="5">
        <v>20</v>
      </c>
      <c r="F350" s="5">
        <v>20</v>
      </c>
      <c r="G350" s="5">
        <v>20</v>
      </c>
      <c r="H350" s="5">
        <v>35</v>
      </c>
      <c r="I350" s="5">
        <v>30</v>
      </c>
      <c r="J350" s="5">
        <v>25</v>
      </c>
      <c r="K350" s="5">
        <v>20</v>
      </c>
      <c r="L350" s="6">
        <v>7.0000000000000007E-2</v>
      </c>
      <c r="M350" s="6">
        <v>7.0000000000000007E-2</v>
      </c>
      <c r="N350" s="6">
        <v>7.0000000000000007E-2</v>
      </c>
      <c r="O350" s="6">
        <v>0.09</v>
      </c>
      <c r="P350" s="6">
        <v>0.13</v>
      </c>
      <c r="Q350" s="6">
        <v>0.14000000000000001</v>
      </c>
      <c r="R350" s="6">
        <v>0.12</v>
      </c>
      <c r="S350" s="6">
        <v>0.1</v>
      </c>
      <c r="T350" s="7"/>
    </row>
    <row r="351" spans="1:20" x14ac:dyDescent="0.25">
      <c r="A351" t="s">
        <v>4</v>
      </c>
      <c r="B351" t="s">
        <v>108</v>
      </c>
      <c r="C351" t="s">
        <v>207</v>
      </c>
      <c r="D351" s="5">
        <v>250</v>
      </c>
      <c r="E351" s="5">
        <v>235</v>
      </c>
      <c r="F351" s="5">
        <v>235</v>
      </c>
      <c r="G351" s="5">
        <v>315</v>
      </c>
      <c r="H351" s="5">
        <v>270</v>
      </c>
      <c r="I351" s="5">
        <v>265</v>
      </c>
      <c r="J351" s="5">
        <v>270</v>
      </c>
      <c r="K351" s="5">
        <v>280</v>
      </c>
      <c r="L351" s="6">
        <v>0.19</v>
      </c>
      <c r="M351" s="6">
        <v>0.2</v>
      </c>
      <c r="N351" s="6">
        <v>0.21</v>
      </c>
      <c r="O351" s="6">
        <v>0.28000000000000003</v>
      </c>
      <c r="P351" s="6">
        <v>0.28000000000000003</v>
      </c>
      <c r="Q351" s="6">
        <v>0.3</v>
      </c>
      <c r="R351" s="6">
        <v>0.31</v>
      </c>
      <c r="S351" s="6">
        <v>0.31</v>
      </c>
      <c r="T351" s="7"/>
    </row>
    <row r="352" spans="1:20" x14ac:dyDescent="0.25">
      <c r="A352" t="s">
        <v>4</v>
      </c>
      <c r="B352" t="s">
        <v>108</v>
      </c>
      <c r="C352" t="s">
        <v>208</v>
      </c>
      <c r="D352" s="5">
        <v>120</v>
      </c>
      <c r="E352" s="5">
        <v>105</v>
      </c>
      <c r="F352" s="5">
        <v>85</v>
      </c>
      <c r="G352" s="5">
        <v>80</v>
      </c>
      <c r="H352" s="5">
        <v>155</v>
      </c>
      <c r="I352" s="5">
        <v>165</v>
      </c>
      <c r="J352" s="5">
        <v>195</v>
      </c>
      <c r="K352" s="5">
        <v>205</v>
      </c>
      <c r="L352" s="6">
        <v>0.02</v>
      </c>
      <c r="M352" s="6">
        <v>0.02</v>
      </c>
      <c r="N352" s="6">
        <v>0.02</v>
      </c>
      <c r="O352" s="6">
        <v>0.01</v>
      </c>
      <c r="P352" s="6">
        <v>0.03</v>
      </c>
      <c r="Q352" s="6">
        <v>0.03</v>
      </c>
      <c r="R352" s="6">
        <v>0.03</v>
      </c>
      <c r="S352" s="6">
        <v>0.03</v>
      </c>
      <c r="T352" s="7"/>
    </row>
    <row r="353" spans="1:20" x14ac:dyDescent="0.25">
      <c r="A353" t="s">
        <v>4</v>
      </c>
      <c r="B353" t="s">
        <v>108</v>
      </c>
      <c r="C353" t="s">
        <v>209</v>
      </c>
      <c r="D353" s="5">
        <v>9815</v>
      </c>
      <c r="E353" s="5">
        <v>9450</v>
      </c>
      <c r="F353" s="5">
        <v>9905</v>
      </c>
      <c r="G353" s="5">
        <v>9205</v>
      </c>
      <c r="H353" s="5">
        <v>11050</v>
      </c>
      <c r="I353" s="5">
        <v>11035</v>
      </c>
      <c r="J353" s="5">
        <v>10400</v>
      </c>
      <c r="K353" s="5">
        <v>10725</v>
      </c>
      <c r="L353" s="6">
        <v>0.13</v>
      </c>
      <c r="M353" s="6">
        <v>0.12</v>
      </c>
      <c r="N353" s="6">
        <v>0.13</v>
      </c>
      <c r="O353" s="6">
        <v>0.12</v>
      </c>
      <c r="P353" s="6">
        <v>0.15</v>
      </c>
      <c r="Q353" s="6">
        <v>0.15</v>
      </c>
      <c r="R353" s="6">
        <v>0.15</v>
      </c>
      <c r="S353" s="6">
        <v>0.15</v>
      </c>
      <c r="T353" s="7"/>
    </row>
    <row r="354" spans="1:20" x14ac:dyDescent="0.25">
      <c r="A354" t="s">
        <v>4</v>
      </c>
      <c r="B354" t="s">
        <v>108</v>
      </c>
      <c r="C354" t="s">
        <v>210</v>
      </c>
      <c r="D354" s="5">
        <v>10</v>
      </c>
      <c r="E354" s="5">
        <v>10</v>
      </c>
      <c r="F354" s="5">
        <v>15</v>
      </c>
      <c r="G354" s="5">
        <v>15</v>
      </c>
      <c r="H354" s="5">
        <v>10</v>
      </c>
      <c r="I354" s="5">
        <v>20</v>
      </c>
      <c r="J354" s="5">
        <v>20</v>
      </c>
      <c r="K354" s="5">
        <v>35</v>
      </c>
      <c r="L354" s="6">
        <v>0.04</v>
      </c>
      <c r="M354" s="6">
        <v>0.05</v>
      </c>
      <c r="N354" s="6">
        <v>7.0000000000000007E-2</v>
      </c>
      <c r="O354" s="6">
        <v>0.05</v>
      </c>
      <c r="P354" s="6">
        <v>0.04</v>
      </c>
      <c r="Q354" s="6">
        <v>0.06</v>
      </c>
      <c r="R354" s="6">
        <v>0.05</v>
      </c>
      <c r="S354" s="6">
        <v>7.0000000000000007E-2</v>
      </c>
      <c r="T354" s="7"/>
    </row>
    <row r="355" spans="1:20" x14ac:dyDescent="0.25">
      <c r="A355" t="s">
        <v>4</v>
      </c>
      <c r="B355" t="s">
        <v>108</v>
      </c>
      <c r="C355" t="s">
        <v>211</v>
      </c>
      <c r="D355" s="5">
        <v>295</v>
      </c>
      <c r="E355" s="5">
        <v>320</v>
      </c>
      <c r="F355" s="5">
        <v>345</v>
      </c>
      <c r="G355" s="5">
        <v>345</v>
      </c>
      <c r="H355" s="5">
        <v>485</v>
      </c>
      <c r="I355" s="5">
        <v>580</v>
      </c>
      <c r="J355" s="5">
        <v>555</v>
      </c>
      <c r="K355" s="5">
        <v>580</v>
      </c>
      <c r="L355" s="6">
        <v>0.18</v>
      </c>
      <c r="M355" s="6">
        <v>0.17</v>
      </c>
      <c r="N355" s="6">
        <v>0.17</v>
      </c>
      <c r="O355" s="6">
        <v>0.16</v>
      </c>
      <c r="P355" s="6">
        <v>0.21</v>
      </c>
      <c r="Q355" s="6">
        <v>0.23</v>
      </c>
      <c r="R355" s="6">
        <v>0.21</v>
      </c>
      <c r="S355" s="6">
        <v>0.2</v>
      </c>
      <c r="T355" s="7"/>
    </row>
    <row r="356" spans="1:20" x14ac:dyDescent="0.25">
      <c r="A356" t="s">
        <v>4</v>
      </c>
      <c r="B356" t="s">
        <v>108</v>
      </c>
      <c r="C356" t="s">
        <v>212</v>
      </c>
      <c r="D356" s="5">
        <v>40</v>
      </c>
      <c r="E356" s="5">
        <v>35</v>
      </c>
      <c r="F356" s="5">
        <v>25</v>
      </c>
      <c r="G356" s="5">
        <v>40</v>
      </c>
      <c r="H356" s="5">
        <v>40</v>
      </c>
      <c r="I356" s="5">
        <v>55</v>
      </c>
      <c r="J356" s="5">
        <v>45</v>
      </c>
      <c r="K356" s="5">
        <v>60</v>
      </c>
      <c r="L356" s="6">
        <v>0.09</v>
      </c>
      <c r="M356" s="6">
        <v>7.0000000000000007E-2</v>
      </c>
      <c r="N356" s="6">
        <v>0.06</v>
      </c>
      <c r="O356" s="6">
        <v>0.09</v>
      </c>
      <c r="P356" s="6">
        <v>0.09</v>
      </c>
      <c r="Q356" s="6">
        <v>0.13</v>
      </c>
      <c r="R356" s="6">
        <v>0.11</v>
      </c>
      <c r="S356" s="6">
        <v>0.12</v>
      </c>
      <c r="T356" s="7"/>
    </row>
    <row r="357" spans="1:20" x14ac:dyDescent="0.25">
      <c r="A357" t="s">
        <v>4</v>
      </c>
      <c r="B357" t="s">
        <v>108</v>
      </c>
      <c r="C357" t="s">
        <v>213</v>
      </c>
      <c r="D357" s="5">
        <v>670</v>
      </c>
      <c r="E357" s="5">
        <v>665</v>
      </c>
      <c r="F357" s="5">
        <v>720</v>
      </c>
      <c r="G357" s="5">
        <v>740</v>
      </c>
      <c r="H357" s="5">
        <v>910</v>
      </c>
      <c r="I357" s="5">
        <v>985</v>
      </c>
      <c r="J357" s="5">
        <v>955</v>
      </c>
      <c r="K357" s="5">
        <v>1110</v>
      </c>
      <c r="L357" s="6">
        <v>0.24</v>
      </c>
      <c r="M357" s="6">
        <v>0.22</v>
      </c>
      <c r="N357" s="6">
        <v>0.22</v>
      </c>
      <c r="O357" s="6">
        <v>0.21</v>
      </c>
      <c r="P357" s="6">
        <v>0.25</v>
      </c>
      <c r="Q357" s="6">
        <v>0.26</v>
      </c>
      <c r="R357" s="6">
        <v>0.24</v>
      </c>
      <c r="S357" s="6">
        <v>0.25</v>
      </c>
      <c r="T357" s="7"/>
    </row>
    <row r="358" spans="1:20" x14ac:dyDescent="0.25">
      <c r="A358" t="s">
        <v>4</v>
      </c>
      <c r="B358" t="s">
        <v>108</v>
      </c>
      <c r="C358" t="s">
        <v>214</v>
      </c>
      <c r="D358" s="5">
        <v>5</v>
      </c>
      <c r="E358" s="5">
        <v>10</v>
      </c>
      <c r="F358" s="5">
        <v>5</v>
      </c>
      <c r="G358" s="5">
        <v>10</v>
      </c>
      <c r="H358" s="5">
        <v>10</v>
      </c>
      <c r="I358" s="5">
        <v>25</v>
      </c>
      <c r="J358" s="5">
        <v>20</v>
      </c>
      <c r="K358" s="5">
        <v>20</v>
      </c>
      <c r="L358" s="6">
        <v>0.04</v>
      </c>
      <c r="M358" s="6">
        <v>0.06</v>
      </c>
      <c r="N358" s="6">
        <v>0.03</v>
      </c>
      <c r="O358" s="6">
        <v>0.06</v>
      </c>
      <c r="P358" s="6">
        <v>0.05</v>
      </c>
      <c r="Q358" s="6">
        <v>0.09</v>
      </c>
      <c r="R358" s="6">
        <v>0.08</v>
      </c>
      <c r="S358" s="6">
        <v>7.0000000000000007E-2</v>
      </c>
      <c r="T358" s="7"/>
    </row>
    <row r="359" spans="1:20" x14ac:dyDescent="0.25">
      <c r="A359" t="s">
        <v>4</v>
      </c>
      <c r="B359" t="s">
        <v>108</v>
      </c>
      <c r="C359" t="s">
        <v>215</v>
      </c>
      <c r="D359" s="5">
        <v>95</v>
      </c>
      <c r="E359" s="5">
        <v>90</v>
      </c>
      <c r="F359" s="5">
        <v>115</v>
      </c>
      <c r="G359" s="5">
        <v>130</v>
      </c>
      <c r="H359" s="5">
        <v>185</v>
      </c>
      <c r="I359" s="5">
        <v>220</v>
      </c>
      <c r="J359" s="5">
        <v>235</v>
      </c>
      <c r="K359" s="5">
        <v>265</v>
      </c>
      <c r="L359" s="6">
        <v>0.1</v>
      </c>
      <c r="M359" s="6">
        <v>0.09</v>
      </c>
      <c r="N359" s="6">
        <v>0.1</v>
      </c>
      <c r="O359" s="6">
        <v>0.12</v>
      </c>
      <c r="P359" s="6">
        <v>0.15</v>
      </c>
      <c r="Q359" s="6">
        <v>0.16</v>
      </c>
      <c r="R359" s="6">
        <v>0.15</v>
      </c>
      <c r="S359" s="6">
        <v>0.17</v>
      </c>
      <c r="T359" s="7"/>
    </row>
    <row r="360" spans="1:20" x14ac:dyDescent="0.25">
      <c r="A360" t="s">
        <v>4</v>
      </c>
      <c r="B360" t="s">
        <v>108</v>
      </c>
      <c r="C360" t="s">
        <v>216</v>
      </c>
      <c r="D360" s="5">
        <v>5</v>
      </c>
      <c r="E360" s="5">
        <v>5</v>
      </c>
      <c r="F360" s="5">
        <v>5</v>
      </c>
      <c r="G360" s="5" t="s">
        <v>398</v>
      </c>
      <c r="H360" s="5" t="s">
        <v>398</v>
      </c>
      <c r="I360" s="5" t="s">
        <v>398</v>
      </c>
      <c r="J360" s="5">
        <v>5</v>
      </c>
      <c r="K360" s="5" t="s">
        <v>398</v>
      </c>
      <c r="L360" s="6">
        <v>0.47</v>
      </c>
      <c r="M360" s="6">
        <v>0.36</v>
      </c>
      <c r="N360" s="6">
        <v>0.31</v>
      </c>
      <c r="O360" s="6" t="s">
        <v>398</v>
      </c>
      <c r="P360" s="6" t="s">
        <v>398</v>
      </c>
      <c r="Q360" s="6" t="s">
        <v>398</v>
      </c>
      <c r="R360" s="6">
        <v>0.46</v>
      </c>
      <c r="S360" s="6" t="s">
        <v>398</v>
      </c>
      <c r="T360" s="7"/>
    </row>
    <row r="361" spans="1:20" x14ac:dyDescent="0.25">
      <c r="A361" t="s">
        <v>4</v>
      </c>
      <c r="B361" t="s">
        <v>108</v>
      </c>
      <c r="C361" t="s">
        <v>217</v>
      </c>
      <c r="D361" s="5">
        <v>140</v>
      </c>
      <c r="E361" s="5">
        <v>160</v>
      </c>
      <c r="F361" s="5">
        <v>130</v>
      </c>
      <c r="G361" s="5">
        <v>135</v>
      </c>
      <c r="H361" s="5">
        <v>155</v>
      </c>
      <c r="I361" s="5">
        <v>180</v>
      </c>
      <c r="J361" s="5">
        <v>150</v>
      </c>
      <c r="K361" s="5">
        <v>170</v>
      </c>
      <c r="L361" s="6">
        <v>0.41</v>
      </c>
      <c r="M361" s="6">
        <v>0.44</v>
      </c>
      <c r="N361" s="6">
        <v>0.4</v>
      </c>
      <c r="O361" s="6">
        <v>0.4</v>
      </c>
      <c r="P361" s="6">
        <v>0.42</v>
      </c>
      <c r="Q361" s="6">
        <v>0.5</v>
      </c>
      <c r="R361" s="6">
        <v>0.41</v>
      </c>
      <c r="S361" s="6">
        <v>0.44</v>
      </c>
      <c r="T361" s="7"/>
    </row>
    <row r="362" spans="1:20" x14ac:dyDescent="0.25">
      <c r="A362" t="s">
        <v>4</v>
      </c>
      <c r="B362" t="s">
        <v>108</v>
      </c>
      <c r="C362" t="s">
        <v>218</v>
      </c>
      <c r="D362" s="5">
        <v>5</v>
      </c>
      <c r="E362" s="5" t="s">
        <v>398</v>
      </c>
      <c r="F362" s="5" t="s">
        <v>398</v>
      </c>
      <c r="G362" s="5">
        <v>5</v>
      </c>
      <c r="H362" s="5">
        <v>5</v>
      </c>
      <c r="I362" s="5">
        <v>10</v>
      </c>
      <c r="J362" s="5">
        <v>5</v>
      </c>
      <c r="K362" s="5">
        <v>10</v>
      </c>
      <c r="L362" s="6">
        <v>0.06</v>
      </c>
      <c r="M362" s="6" t="s">
        <v>398</v>
      </c>
      <c r="N362" s="6" t="s">
        <v>398</v>
      </c>
      <c r="O362" s="6">
        <v>0.08</v>
      </c>
      <c r="P362" s="6">
        <v>0.08</v>
      </c>
      <c r="Q362" s="6">
        <v>0.14000000000000001</v>
      </c>
      <c r="R362" s="6">
        <v>0.1</v>
      </c>
      <c r="S362" s="6">
        <v>0.13</v>
      </c>
      <c r="T362" s="7"/>
    </row>
    <row r="363" spans="1:20" x14ac:dyDescent="0.25">
      <c r="A363" t="s">
        <v>4</v>
      </c>
      <c r="B363" t="s">
        <v>108</v>
      </c>
      <c r="C363" t="s">
        <v>219</v>
      </c>
      <c r="D363" s="5">
        <v>65</v>
      </c>
      <c r="E363" s="5">
        <v>75</v>
      </c>
      <c r="F363" s="5">
        <v>70</v>
      </c>
      <c r="G363" s="5">
        <v>55</v>
      </c>
      <c r="H363" s="5">
        <v>95</v>
      </c>
      <c r="I363" s="5">
        <v>110</v>
      </c>
      <c r="J363" s="5">
        <v>110</v>
      </c>
      <c r="K363" s="5">
        <v>100</v>
      </c>
      <c r="L363" s="6">
        <v>0.2</v>
      </c>
      <c r="M363" s="6">
        <v>0.19</v>
      </c>
      <c r="N363" s="6">
        <v>0.18</v>
      </c>
      <c r="O363" s="6">
        <v>0.13</v>
      </c>
      <c r="P363" s="6">
        <v>0.19</v>
      </c>
      <c r="Q363" s="6">
        <v>0.19</v>
      </c>
      <c r="R363" s="6">
        <v>0.22</v>
      </c>
      <c r="S363" s="6">
        <v>0.19</v>
      </c>
      <c r="T363" s="7"/>
    </row>
    <row r="364" spans="1:20" x14ac:dyDescent="0.25">
      <c r="A364" t="s">
        <v>4</v>
      </c>
      <c r="B364" t="s">
        <v>108</v>
      </c>
      <c r="C364" t="s">
        <v>220</v>
      </c>
      <c r="D364" s="5">
        <v>5</v>
      </c>
      <c r="E364" s="5">
        <v>5</v>
      </c>
      <c r="F364" s="5">
        <v>5</v>
      </c>
      <c r="G364" s="5">
        <v>5</v>
      </c>
      <c r="H364" s="5">
        <v>5</v>
      </c>
      <c r="I364" s="5">
        <v>10</v>
      </c>
      <c r="J364" s="5">
        <v>5</v>
      </c>
      <c r="K364" s="5">
        <v>5</v>
      </c>
      <c r="L364" s="6">
        <v>0.02</v>
      </c>
      <c r="M364" s="6">
        <v>0.02</v>
      </c>
      <c r="N364" s="6">
        <v>0.02</v>
      </c>
      <c r="O364" s="6">
        <v>0.03</v>
      </c>
      <c r="P364" s="6">
        <v>0.06</v>
      </c>
      <c r="Q364" s="6">
        <v>0.06</v>
      </c>
      <c r="R364" s="6">
        <v>0.06</v>
      </c>
      <c r="S364" s="6">
        <v>0.04</v>
      </c>
      <c r="T364" s="7"/>
    </row>
    <row r="365" spans="1:20" x14ac:dyDescent="0.25">
      <c r="A365" t="s">
        <v>4</v>
      </c>
      <c r="B365" t="s">
        <v>108</v>
      </c>
      <c r="C365" t="s">
        <v>221</v>
      </c>
      <c r="D365" s="5">
        <v>480</v>
      </c>
      <c r="E365" s="5">
        <v>310</v>
      </c>
      <c r="F365" s="5">
        <v>240</v>
      </c>
      <c r="G365" s="5">
        <v>190</v>
      </c>
      <c r="H365" s="5">
        <v>155</v>
      </c>
      <c r="I365" s="5">
        <v>165</v>
      </c>
      <c r="J365" s="5">
        <v>145</v>
      </c>
      <c r="K365" s="5">
        <v>230</v>
      </c>
      <c r="L365" s="6">
        <v>0.11</v>
      </c>
      <c r="M365" s="6">
        <v>0.1</v>
      </c>
      <c r="N365" s="6">
        <v>0.13</v>
      </c>
      <c r="O365" s="6">
        <v>0.13</v>
      </c>
      <c r="P365" s="6">
        <v>0.14000000000000001</v>
      </c>
      <c r="Q365" s="6">
        <v>0.14000000000000001</v>
      </c>
      <c r="R365" s="6">
        <v>0.15</v>
      </c>
      <c r="S365" s="6">
        <v>0.23</v>
      </c>
      <c r="T365" s="7"/>
    </row>
    <row r="366" spans="1:20" x14ac:dyDescent="0.25">
      <c r="A366" t="s">
        <v>4</v>
      </c>
      <c r="B366" t="s">
        <v>108</v>
      </c>
      <c r="C366" t="s">
        <v>222</v>
      </c>
      <c r="D366" s="5">
        <v>70</v>
      </c>
      <c r="E366" s="5">
        <v>65</v>
      </c>
      <c r="F366" s="5">
        <v>80</v>
      </c>
      <c r="G366" s="5">
        <v>75</v>
      </c>
      <c r="H366" s="5">
        <v>95</v>
      </c>
      <c r="I366" s="5">
        <v>105</v>
      </c>
      <c r="J366" s="5">
        <v>110</v>
      </c>
      <c r="K366" s="5">
        <v>135</v>
      </c>
      <c r="L366" s="6">
        <v>0.02</v>
      </c>
      <c r="M366" s="6">
        <v>0.02</v>
      </c>
      <c r="N366" s="6">
        <v>0.02</v>
      </c>
      <c r="O366" s="6">
        <v>0.02</v>
      </c>
      <c r="P366" s="6">
        <v>0.02</v>
      </c>
      <c r="Q366" s="6">
        <v>0.02</v>
      </c>
      <c r="R366" s="6">
        <v>0.02</v>
      </c>
      <c r="S366" s="6">
        <v>0.03</v>
      </c>
      <c r="T366" s="7"/>
    </row>
    <row r="367" spans="1:20" x14ac:dyDescent="0.25">
      <c r="A367" t="s">
        <v>4</v>
      </c>
      <c r="B367" t="s">
        <v>108</v>
      </c>
      <c r="C367" t="s">
        <v>223</v>
      </c>
      <c r="D367" s="5">
        <v>5355</v>
      </c>
      <c r="E367" s="5">
        <v>5095</v>
      </c>
      <c r="F367" s="5">
        <v>5120</v>
      </c>
      <c r="G367" s="5">
        <v>5295</v>
      </c>
      <c r="H367" s="5">
        <v>5590</v>
      </c>
      <c r="I367" s="5">
        <v>5855</v>
      </c>
      <c r="J367" s="5">
        <v>5655</v>
      </c>
      <c r="K367" s="5">
        <v>6075</v>
      </c>
      <c r="L367" s="6">
        <v>0.11</v>
      </c>
      <c r="M367" s="6">
        <v>0.1</v>
      </c>
      <c r="N367" s="6">
        <v>0.1</v>
      </c>
      <c r="O367" s="6">
        <v>0.11</v>
      </c>
      <c r="P367" s="6">
        <v>0.11</v>
      </c>
      <c r="Q367" s="6">
        <v>0.12</v>
      </c>
      <c r="R367" s="6">
        <v>0.12</v>
      </c>
      <c r="S367" s="6">
        <v>0.13</v>
      </c>
      <c r="T367" s="7"/>
    </row>
    <row r="368" spans="1:20" x14ac:dyDescent="0.25">
      <c r="A368" t="s">
        <v>4</v>
      </c>
      <c r="B368" t="s">
        <v>108</v>
      </c>
      <c r="C368" t="s">
        <v>224</v>
      </c>
      <c r="D368" s="5">
        <v>5</v>
      </c>
      <c r="E368" s="5">
        <v>5</v>
      </c>
      <c r="F368" s="5">
        <v>5</v>
      </c>
      <c r="G368" s="5" t="s">
        <v>398</v>
      </c>
      <c r="H368" s="5">
        <v>5</v>
      </c>
      <c r="I368" s="5">
        <v>10</v>
      </c>
      <c r="J368" s="5">
        <v>15</v>
      </c>
      <c r="K368" s="5">
        <v>5</v>
      </c>
      <c r="L368" s="6">
        <v>0.05</v>
      </c>
      <c r="M368" s="6">
        <v>0.02</v>
      </c>
      <c r="N368" s="6">
        <v>0.03</v>
      </c>
      <c r="O368" s="6" t="s">
        <v>398</v>
      </c>
      <c r="P368" s="6">
        <v>0.04</v>
      </c>
      <c r="Q368" s="6">
        <v>7.0000000000000007E-2</v>
      </c>
      <c r="R368" s="6">
        <v>0.06</v>
      </c>
      <c r="S368" s="6">
        <v>0.04</v>
      </c>
      <c r="T368" s="7"/>
    </row>
    <row r="369" spans="1:20" x14ac:dyDescent="0.25">
      <c r="A369" t="s">
        <v>4</v>
      </c>
      <c r="B369" t="s">
        <v>108</v>
      </c>
      <c r="C369" t="s">
        <v>225</v>
      </c>
      <c r="D369" s="5">
        <v>85</v>
      </c>
      <c r="E369" s="5">
        <v>105</v>
      </c>
      <c r="F369" s="5">
        <v>110</v>
      </c>
      <c r="G369" s="5">
        <v>120</v>
      </c>
      <c r="H369" s="5">
        <v>155</v>
      </c>
      <c r="I369" s="5">
        <v>175</v>
      </c>
      <c r="J369" s="5">
        <v>165</v>
      </c>
      <c r="K369" s="5">
        <v>215</v>
      </c>
      <c r="L369" s="6">
        <v>0.12</v>
      </c>
      <c r="M369" s="6">
        <v>0.13</v>
      </c>
      <c r="N369" s="6">
        <v>0.13</v>
      </c>
      <c r="O369" s="6">
        <v>0.13</v>
      </c>
      <c r="P369" s="6">
        <v>0.16</v>
      </c>
      <c r="Q369" s="6">
        <v>0.18</v>
      </c>
      <c r="R369" s="6">
        <v>0.16</v>
      </c>
      <c r="S369" s="6">
        <v>0.19</v>
      </c>
      <c r="T369" s="7"/>
    </row>
    <row r="370" spans="1:20" x14ac:dyDescent="0.25">
      <c r="A370" t="s">
        <v>4</v>
      </c>
      <c r="B370" t="s">
        <v>108</v>
      </c>
      <c r="C370" t="s">
        <v>226</v>
      </c>
      <c r="D370" s="5">
        <v>5</v>
      </c>
      <c r="E370" s="5">
        <v>5</v>
      </c>
      <c r="F370" s="5">
        <v>5</v>
      </c>
      <c r="G370" s="5">
        <v>5</v>
      </c>
      <c r="H370" s="5" t="s">
        <v>398</v>
      </c>
      <c r="I370" s="5">
        <v>5</v>
      </c>
      <c r="J370" s="5">
        <v>5</v>
      </c>
      <c r="K370" s="5">
        <v>5</v>
      </c>
      <c r="L370" s="6">
        <v>0.04</v>
      </c>
      <c r="M370" s="6">
        <v>0.08</v>
      </c>
      <c r="N370" s="6">
        <v>0.04</v>
      </c>
      <c r="O370" s="6">
        <v>0.11</v>
      </c>
      <c r="P370" s="6" t="s">
        <v>398</v>
      </c>
      <c r="Q370" s="6">
        <v>0.08</v>
      </c>
      <c r="R370" s="6">
        <v>7.0000000000000007E-2</v>
      </c>
      <c r="S370" s="6">
        <v>0.08</v>
      </c>
      <c r="T370" s="7"/>
    </row>
    <row r="371" spans="1:20" x14ac:dyDescent="0.25">
      <c r="A371" t="s">
        <v>4</v>
      </c>
      <c r="B371" t="s">
        <v>108</v>
      </c>
      <c r="C371" t="s">
        <v>227</v>
      </c>
      <c r="D371" s="5">
        <v>75</v>
      </c>
      <c r="E371" s="5">
        <v>65</v>
      </c>
      <c r="F371" s="5">
        <v>65</v>
      </c>
      <c r="G371" s="5">
        <v>85</v>
      </c>
      <c r="H371" s="5">
        <v>90</v>
      </c>
      <c r="I371" s="5">
        <v>110</v>
      </c>
      <c r="J371" s="5">
        <v>125</v>
      </c>
      <c r="K371" s="5">
        <v>125</v>
      </c>
      <c r="L371" s="6">
        <v>0.17</v>
      </c>
      <c r="M371" s="6">
        <v>0.13</v>
      </c>
      <c r="N371" s="6">
        <v>0.14000000000000001</v>
      </c>
      <c r="O371" s="6">
        <v>0.15</v>
      </c>
      <c r="P371" s="6">
        <v>0.15</v>
      </c>
      <c r="Q371" s="6">
        <v>0.16</v>
      </c>
      <c r="R371" s="6">
        <v>0.17</v>
      </c>
      <c r="S371" s="6">
        <v>0.17</v>
      </c>
      <c r="T371" s="7"/>
    </row>
    <row r="372" spans="1:20" x14ac:dyDescent="0.25">
      <c r="A372" t="s">
        <v>4</v>
      </c>
      <c r="B372" t="s">
        <v>108</v>
      </c>
      <c r="C372" t="s">
        <v>228</v>
      </c>
      <c r="D372" s="5" t="s">
        <v>398</v>
      </c>
      <c r="E372" s="5" t="s">
        <v>398</v>
      </c>
      <c r="F372" s="5" t="s">
        <v>398</v>
      </c>
      <c r="G372" s="5" t="s">
        <v>398</v>
      </c>
      <c r="H372" s="5">
        <v>5</v>
      </c>
      <c r="I372" s="5">
        <v>10</v>
      </c>
      <c r="J372" s="5">
        <v>5</v>
      </c>
      <c r="K372" s="5">
        <v>10</v>
      </c>
      <c r="L372" s="6" t="s">
        <v>398</v>
      </c>
      <c r="M372" s="6" t="s">
        <v>398</v>
      </c>
      <c r="N372" s="6" t="s">
        <v>398</v>
      </c>
      <c r="O372" s="6" t="s">
        <v>398</v>
      </c>
      <c r="P372" s="6">
        <v>0.02</v>
      </c>
      <c r="Q372" s="6">
        <v>0.05</v>
      </c>
      <c r="R372" s="6">
        <v>0.03</v>
      </c>
      <c r="S372" s="6">
        <v>7.0000000000000007E-2</v>
      </c>
      <c r="T372" s="7"/>
    </row>
    <row r="373" spans="1:20" x14ac:dyDescent="0.25">
      <c r="A373" t="s">
        <v>4</v>
      </c>
      <c r="B373" t="s">
        <v>108</v>
      </c>
      <c r="C373" t="s">
        <v>229</v>
      </c>
      <c r="D373" s="5">
        <v>15</v>
      </c>
      <c r="E373" s="5">
        <v>10</v>
      </c>
      <c r="F373" s="5">
        <v>25</v>
      </c>
      <c r="G373" s="5">
        <v>20</v>
      </c>
      <c r="H373" s="5">
        <v>25</v>
      </c>
      <c r="I373" s="5">
        <v>25</v>
      </c>
      <c r="J373" s="5">
        <v>30</v>
      </c>
      <c r="K373" s="5">
        <v>45</v>
      </c>
      <c r="L373" s="6">
        <v>0.06</v>
      </c>
      <c r="M373" s="6">
        <v>0.04</v>
      </c>
      <c r="N373" s="6">
        <v>7.0000000000000007E-2</v>
      </c>
      <c r="O373" s="6">
        <v>0.05</v>
      </c>
      <c r="P373" s="6">
        <v>0.08</v>
      </c>
      <c r="Q373" s="6">
        <v>7.0000000000000007E-2</v>
      </c>
      <c r="R373" s="6">
        <v>0.08</v>
      </c>
      <c r="S373" s="6">
        <v>0.1</v>
      </c>
      <c r="T373" s="7"/>
    </row>
    <row r="374" spans="1:20" x14ac:dyDescent="0.25">
      <c r="A374" t="s">
        <v>4</v>
      </c>
      <c r="B374" t="s">
        <v>108</v>
      </c>
      <c r="C374" t="s">
        <v>230</v>
      </c>
      <c r="D374" s="5" t="s">
        <v>398</v>
      </c>
      <c r="E374" s="5" t="s">
        <v>398</v>
      </c>
      <c r="F374" s="5" t="s">
        <v>398</v>
      </c>
      <c r="G374" s="5" t="s">
        <v>398</v>
      </c>
      <c r="H374" s="5">
        <v>5</v>
      </c>
      <c r="I374" s="5" t="s">
        <v>398</v>
      </c>
      <c r="J374" s="5" t="s">
        <v>398</v>
      </c>
      <c r="K374" s="5" t="s">
        <v>398</v>
      </c>
      <c r="L374" s="6" t="s">
        <v>398</v>
      </c>
      <c r="M374" s="6" t="s">
        <v>398</v>
      </c>
      <c r="N374" s="6" t="s">
        <v>398</v>
      </c>
      <c r="O374" s="6" t="s">
        <v>398</v>
      </c>
      <c r="P374" s="6">
        <v>0.45</v>
      </c>
      <c r="Q374" s="6" t="s">
        <v>398</v>
      </c>
      <c r="R374" s="6" t="s">
        <v>398</v>
      </c>
      <c r="S374" s="6" t="s">
        <v>398</v>
      </c>
      <c r="T374" s="7"/>
    </row>
    <row r="375" spans="1:20" x14ac:dyDescent="0.25">
      <c r="A375" t="s">
        <v>4</v>
      </c>
      <c r="B375" t="s">
        <v>108</v>
      </c>
      <c r="C375" t="s">
        <v>231</v>
      </c>
      <c r="D375" s="5">
        <v>35</v>
      </c>
      <c r="E375" s="5">
        <v>35</v>
      </c>
      <c r="F375" s="5">
        <v>45</v>
      </c>
      <c r="G375" s="5">
        <v>35</v>
      </c>
      <c r="H375" s="5">
        <v>55</v>
      </c>
      <c r="I375" s="5">
        <v>45</v>
      </c>
      <c r="J375" s="5">
        <v>65</v>
      </c>
      <c r="K375" s="5">
        <v>75</v>
      </c>
      <c r="L375" s="6">
        <v>0.31</v>
      </c>
      <c r="M375" s="6">
        <v>0.3</v>
      </c>
      <c r="N375" s="6">
        <v>0.34</v>
      </c>
      <c r="O375" s="6">
        <v>0.27</v>
      </c>
      <c r="P375" s="6">
        <v>0.38</v>
      </c>
      <c r="Q375" s="6">
        <v>0.3</v>
      </c>
      <c r="R375" s="6">
        <v>0.35</v>
      </c>
      <c r="S375" s="6">
        <v>0.47</v>
      </c>
      <c r="T375" s="7"/>
    </row>
    <row r="376" spans="1:20" x14ac:dyDescent="0.25">
      <c r="A376" t="s">
        <v>4</v>
      </c>
      <c r="B376" t="s">
        <v>108</v>
      </c>
      <c r="C376" t="s">
        <v>232</v>
      </c>
      <c r="D376" s="5" t="s">
        <v>398</v>
      </c>
      <c r="E376" s="5">
        <v>5</v>
      </c>
      <c r="F376" s="5" t="s">
        <v>398</v>
      </c>
      <c r="G376" s="5" t="s">
        <v>398</v>
      </c>
      <c r="H376" s="5" t="s">
        <v>398</v>
      </c>
      <c r="I376" s="5">
        <v>5</v>
      </c>
      <c r="J376" s="5" t="s">
        <v>398</v>
      </c>
      <c r="K376" s="5" t="s">
        <v>398</v>
      </c>
      <c r="L376" s="6" t="s">
        <v>398</v>
      </c>
      <c r="M376" s="6">
        <v>0.14000000000000001</v>
      </c>
      <c r="N376" s="6" t="s">
        <v>398</v>
      </c>
      <c r="O376" s="6" t="s">
        <v>398</v>
      </c>
      <c r="P376" s="6" t="s">
        <v>398</v>
      </c>
      <c r="Q376" s="6">
        <v>0.21</v>
      </c>
      <c r="R376" s="6" t="s">
        <v>398</v>
      </c>
      <c r="S376" s="6" t="s">
        <v>398</v>
      </c>
      <c r="T376" s="7"/>
    </row>
    <row r="377" spans="1:20" x14ac:dyDescent="0.25">
      <c r="A377" t="s">
        <v>4</v>
      </c>
      <c r="B377" t="s">
        <v>108</v>
      </c>
      <c r="C377" t="s">
        <v>233</v>
      </c>
      <c r="D377" s="5">
        <v>15</v>
      </c>
      <c r="E377" s="5">
        <v>15</v>
      </c>
      <c r="F377" s="5">
        <v>20</v>
      </c>
      <c r="G377" s="5">
        <v>20</v>
      </c>
      <c r="H377" s="5">
        <v>20</v>
      </c>
      <c r="I377" s="5">
        <v>25</v>
      </c>
      <c r="J377" s="5">
        <v>35</v>
      </c>
      <c r="K377" s="5">
        <v>35</v>
      </c>
      <c r="L377" s="6">
        <v>0.13</v>
      </c>
      <c r="M377" s="6">
        <v>0.13</v>
      </c>
      <c r="N377" s="6">
        <v>0.14000000000000001</v>
      </c>
      <c r="O377" s="6">
        <v>0.12</v>
      </c>
      <c r="P377" s="6">
        <v>0.12</v>
      </c>
      <c r="Q377" s="6">
        <v>0.15</v>
      </c>
      <c r="R377" s="6">
        <v>0.17</v>
      </c>
      <c r="S377" s="6">
        <v>0.16</v>
      </c>
      <c r="T377" s="7"/>
    </row>
    <row r="378" spans="1:20" x14ac:dyDescent="0.25">
      <c r="A378" t="s">
        <v>4</v>
      </c>
      <c r="B378" t="s">
        <v>108</v>
      </c>
      <c r="C378" t="s">
        <v>234</v>
      </c>
      <c r="D378" s="5">
        <v>5</v>
      </c>
      <c r="E378" s="5">
        <v>5</v>
      </c>
      <c r="F378" s="5" t="s">
        <v>398</v>
      </c>
      <c r="G378" s="5" t="s">
        <v>398</v>
      </c>
      <c r="H378" s="5">
        <v>5</v>
      </c>
      <c r="I378" s="5" t="s">
        <v>398</v>
      </c>
      <c r="J378" s="5">
        <v>5</v>
      </c>
      <c r="K378" s="5" t="s">
        <v>398</v>
      </c>
      <c r="L378" s="6">
        <v>0.02</v>
      </c>
      <c r="M378" s="6">
        <v>0.02</v>
      </c>
      <c r="N378" s="6" t="s">
        <v>398</v>
      </c>
      <c r="O378" s="6" t="s">
        <v>398</v>
      </c>
      <c r="P378" s="6">
        <v>0.04</v>
      </c>
      <c r="Q378" s="6" t="s">
        <v>398</v>
      </c>
      <c r="R378" s="6">
        <v>0.04</v>
      </c>
      <c r="S378" s="6" t="s">
        <v>398</v>
      </c>
      <c r="T378" s="7"/>
    </row>
    <row r="379" spans="1:20" x14ac:dyDescent="0.25">
      <c r="A379" t="s">
        <v>4</v>
      </c>
      <c r="B379" t="s">
        <v>108</v>
      </c>
      <c r="C379" t="s">
        <v>235</v>
      </c>
      <c r="D379" s="5">
        <v>170</v>
      </c>
      <c r="E379" s="5">
        <v>90</v>
      </c>
      <c r="F379" s="5">
        <v>70</v>
      </c>
      <c r="G379" s="5">
        <v>65</v>
      </c>
      <c r="H379" s="5">
        <v>75</v>
      </c>
      <c r="I379" s="5">
        <v>45</v>
      </c>
      <c r="J379" s="5">
        <v>50</v>
      </c>
      <c r="K379" s="5">
        <v>85</v>
      </c>
      <c r="L379" s="6">
        <v>0.09</v>
      </c>
      <c r="M379" s="6">
        <v>0.08</v>
      </c>
      <c r="N379" s="6">
        <v>0.08</v>
      </c>
      <c r="O379" s="6">
        <v>0.09</v>
      </c>
      <c r="P379" s="6">
        <v>0.1</v>
      </c>
      <c r="Q379" s="6">
        <v>0.1</v>
      </c>
      <c r="R379" s="6">
        <v>0.1</v>
      </c>
      <c r="S379" s="6">
        <v>0.2</v>
      </c>
      <c r="T37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Normal="100" workbookViewId="0"/>
  </sheetViews>
  <sheetFormatPr defaultColWidth="9.140625" defaultRowHeight="11.25" x14ac:dyDescent="0.2"/>
  <cols>
    <col min="1" max="1" width="23.85546875" style="9" bestFit="1" customWidth="1"/>
    <col min="2" max="9" width="8" style="9" customWidth="1"/>
    <col min="10" max="10" width="4.140625" style="9" customWidth="1"/>
    <col min="11" max="18" width="8" style="9" customWidth="1"/>
    <col min="19" max="16384" width="9.140625" style="9"/>
  </cols>
  <sheetData>
    <row r="1" spans="1:22" ht="12" x14ac:dyDescent="0.2">
      <c r="A1" s="8" t="s">
        <v>236</v>
      </c>
    </row>
    <row r="2" spans="1:22" ht="12" x14ac:dyDescent="0.2">
      <c r="A2" s="8" t="s">
        <v>237</v>
      </c>
    </row>
    <row r="3" spans="1:22" ht="12" x14ac:dyDescent="0.2">
      <c r="A3" s="10" t="s">
        <v>238</v>
      </c>
    </row>
    <row r="4" spans="1:22" ht="12" x14ac:dyDescent="0.2">
      <c r="A4" s="10" t="s">
        <v>239</v>
      </c>
    </row>
    <row r="5" spans="1:22" ht="12.75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3.5" thickBot="1" x14ac:dyDescent="0.25">
      <c r="A6" s="12" t="s">
        <v>240</v>
      </c>
      <c r="B6" s="13">
        <v>201617</v>
      </c>
      <c r="C6" s="14">
        <f>MATCH(B6,'Table 10 ROUND'!D1:K1,0)</f>
        <v>8</v>
      </c>
    </row>
    <row r="7" spans="1:22" x14ac:dyDescent="0.2">
      <c r="B7" s="14" t="s">
        <v>241</v>
      </c>
      <c r="C7" s="14" t="s">
        <v>241</v>
      </c>
      <c r="D7" s="14" t="s">
        <v>242</v>
      </c>
      <c r="E7" s="14" t="s">
        <v>242</v>
      </c>
      <c r="F7" s="14" t="s">
        <v>241</v>
      </c>
      <c r="G7" s="14" t="s">
        <v>241</v>
      </c>
      <c r="H7" s="14" t="s">
        <v>242</v>
      </c>
      <c r="I7" s="14" t="s">
        <v>242</v>
      </c>
      <c r="J7" s="14"/>
      <c r="K7" s="14" t="s">
        <v>241</v>
      </c>
      <c r="L7" s="14" t="s">
        <v>241</v>
      </c>
      <c r="M7" s="14" t="s">
        <v>242</v>
      </c>
      <c r="N7" s="14" t="s">
        <v>242</v>
      </c>
      <c r="O7" s="14" t="s">
        <v>241</v>
      </c>
      <c r="P7" s="14" t="s">
        <v>241</v>
      </c>
      <c r="Q7" s="14" t="s">
        <v>242</v>
      </c>
      <c r="R7" s="14" t="s">
        <v>242</v>
      </c>
      <c r="S7" s="14" t="s">
        <v>241</v>
      </c>
      <c r="T7" s="14" t="s">
        <v>241</v>
      </c>
      <c r="U7" s="14" t="s">
        <v>242</v>
      </c>
      <c r="V7" s="14" t="s">
        <v>242</v>
      </c>
    </row>
    <row r="8" spans="1:22" x14ac:dyDescent="0.2">
      <c r="B8" s="14" t="s">
        <v>243</v>
      </c>
      <c r="C8" s="14" t="s">
        <v>244</v>
      </c>
      <c r="D8" s="14" t="s">
        <v>243</v>
      </c>
      <c r="E8" s="14" t="s">
        <v>244</v>
      </c>
      <c r="F8" s="14" t="s">
        <v>243</v>
      </c>
      <c r="G8" s="14" t="s">
        <v>244</v>
      </c>
      <c r="H8" s="14" t="s">
        <v>243</v>
      </c>
      <c r="I8" s="14" t="s">
        <v>244</v>
      </c>
      <c r="J8" s="15"/>
      <c r="K8" s="14" t="s">
        <v>243</v>
      </c>
      <c r="L8" s="14" t="s">
        <v>244</v>
      </c>
      <c r="M8" s="14" t="s">
        <v>243</v>
      </c>
      <c r="N8" s="14" t="s">
        <v>244</v>
      </c>
      <c r="O8" s="14" t="s">
        <v>243</v>
      </c>
      <c r="P8" s="14" t="s">
        <v>244</v>
      </c>
      <c r="Q8" s="14" t="s">
        <v>243</v>
      </c>
      <c r="R8" s="14" t="s">
        <v>244</v>
      </c>
      <c r="S8" s="14" t="s">
        <v>243</v>
      </c>
      <c r="T8" s="14" t="s">
        <v>244</v>
      </c>
      <c r="U8" s="14" t="s">
        <v>243</v>
      </c>
      <c r="V8" s="14" t="s">
        <v>244</v>
      </c>
    </row>
    <row r="9" spans="1:22" x14ac:dyDescent="0.2">
      <c r="B9" s="16" t="s">
        <v>245</v>
      </c>
      <c r="D9" s="17"/>
      <c r="E9" s="18"/>
      <c r="F9" s="16" t="s">
        <v>246</v>
      </c>
      <c r="H9" s="17"/>
      <c r="I9" s="17"/>
      <c r="J9" s="17"/>
      <c r="K9" s="19" t="s">
        <v>247</v>
      </c>
      <c r="L9" s="20"/>
      <c r="M9" s="21"/>
      <c r="N9" s="22"/>
      <c r="O9" s="19" t="s">
        <v>248</v>
      </c>
      <c r="P9" s="20"/>
      <c r="Q9" s="21"/>
      <c r="R9" s="22"/>
      <c r="S9" s="19" t="s">
        <v>249</v>
      </c>
      <c r="T9" s="20"/>
      <c r="U9" s="20"/>
      <c r="V9" s="20"/>
    </row>
    <row r="10" spans="1:22" x14ac:dyDescent="0.2">
      <c r="B10" s="16" t="s">
        <v>250</v>
      </c>
      <c r="D10" s="17"/>
      <c r="E10" s="18"/>
      <c r="F10" s="16" t="s">
        <v>251</v>
      </c>
      <c r="H10" s="17"/>
      <c r="I10" s="17"/>
      <c r="J10" s="17"/>
      <c r="K10" s="19" t="s">
        <v>251</v>
      </c>
      <c r="L10" s="20"/>
      <c r="M10" s="21"/>
      <c r="N10" s="22"/>
      <c r="O10" s="19" t="s">
        <v>251</v>
      </c>
      <c r="P10" s="20"/>
      <c r="Q10" s="21"/>
      <c r="R10" s="22"/>
      <c r="S10" s="19" t="s">
        <v>252</v>
      </c>
      <c r="T10" s="20"/>
      <c r="U10" s="20"/>
      <c r="V10" s="20"/>
    </row>
    <row r="11" spans="1:22" ht="15" x14ac:dyDescent="0.25">
      <c r="A11" s="17"/>
      <c r="B11" s="141" t="s">
        <v>253</v>
      </c>
      <c r="C11" s="142"/>
      <c r="D11" s="143" t="s">
        <v>254</v>
      </c>
      <c r="E11" s="144"/>
      <c r="F11" s="141" t="s">
        <v>253</v>
      </c>
      <c r="G11" s="142"/>
      <c r="H11" s="143" t="s">
        <v>254</v>
      </c>
      <c r="I11" s="145"/>
      <c r="J11" s="23"/>
      <c r="K11" s="137" t="s">
        <v>253</v>
      </c>
      <c r="L11" s="138"/>
      <c r="M11" s="139" t="s">
        <v>254</v>
      </c>
      <c r="N11" s="140"/>
      <c r="O11" s="137" t="s">
        <v>253</v>
      </c>
      <c r="P11" s="138"/>
      <c r="Q11" s="139" t="s">
        <v>254</v>
      </c>
      <c r="R11" s="140"/>
      <c r="S11" s="137" t="s">
        <v>253</v>
      </c>
      <c r="T11" s="138"/>
      <c r="U11" s="137" t="s">
        <v>254</v>
      </c>
      <c r="V11" s="138"/>
    </row>
    <row r="12" spans="1:22" x14ac:dyDescent="0.2">
      <c r="A12" s="24" t="s">
        <v>255</v>
      </c>
      <c r="B12" s="25" t="s">
        <v>256</v>
      </c>
      <c r="C12" s="25" t="s">
        <v>257</v>
      </c>
      <c r="D12" s="25" t="s">
        <v>256</v>
      </c>
      <c r="E12" s="26" t="s">
        <v>257</v>
      </c>
      <c r="F12" s="25" t="s">
        <v>256</v>
      </c>
      <c r="G12" s="25" t="s">
        <v>257</v>
      </c>
      <c r="H12" s="25" t="s">
        <v>256</v>
      </c>
      <c r="I12" s="25" t="s">
        <v>257</v>
      </c>
      <c r="J12" s="17"/>
      <c r="K12" s="27" t="s">
        <v>256</v>
      </c>
      <c r="L12" s="27" t="s">
        <v>257</v>
      </c>
      <c r="M12" s="27" t="s">
        <v>256</v>
      </c>
      <c r="N12" s="28" t="s">
        <v>257</v>
      </c>
      <c r="O12" s="27" t="s">
        <v>256</v>
      </c>
      <c r="P12" s="27" t="s">
        <v>257</v>
      </c>
      <c r="Q12" s="27" t="s">
        <v>256</v>
      </c>
      <c r="R12" s="28" t="s">
        <v>257</v>
      </c>
      <c r="S12" s="27" t="s">
        <v>256</v>
      </c>
      <c r="T12" s="27" t="s">
        <v>257</v>
      </c>
      <c r="U12" s="27" t="s">
        <v>256</v>
      </c>
      <c r="V12" s="27" t="s">
        <v>257</v>
      </c>
    </row>
    <row r="13" spans="1:22" x14ac:dyDescent="0.2">
      <c r="A13" s="29" t="s">
        <v>81</v>
      </c>
      <c r="B13" s="115">
        <f>VLOOKUP($A13&amp;B$8&amp;B$7,'Table 10 ROUND'!$C$2:$S$116,$C$6+9,FALSE)</f>
        <v>0.13200000000000001</v>
      </c>
      <c r="C13" s="115">
        <f>VLOOKUP($A13&amp;C$8&amp;C$7,'Table 10 ROUND'!$C$2:$S$116,$C$6+9,FALSE)</f>
        <v>0.188</v>
      </c>
      <c r="D13" s="115">
        <f>VLOOKUP($A13&amp;D$8&amp;D$7,'Table 10 ROUND'!$C$2:$S$116,$C$6+9,FALSE)</f>
        <v>0.34799999999999998</v>
      </c>
      <c r="E13" s="116">
        <f>VLOOKUP($A13&amp;E$8&amp;E$7,'Table 10 ROUND'!$C$2:$S$116,$C$6+9,FALSE)</f>
        <v>0.44800000000000001</v>
      </c>
      <c r="F13" s="115">
        <f>VLOOKUP($A13&amp;F$8&amp;F$7,'Table 10 ROUND'!$C$232:$S$346,$C$6+9,FALSE)</f>
        <v>2.4E-2</v>
      </c>
      <c r="G13" s="115">
        <f>VLOOKUP($A13&amp;G$8&amp;G$7,'Table 10 ROUND'!$C$232:$S$346,$C$6+9,FALSE)</f>
        <v>2.9000000000000001E-2</v>
      </c>
      <c r="H13" s="115">
        <f>VLOOKUP($A13&amp;H$8&amp;H$7,'Table 10 ROUND'!$C$232:$S$346,$C$6+9,FALSE)</f>
        <v>0.115</v>
      </c>
      <c r="I13" s="117">
        <f>VLOOKUP($A13&amp;I$8&amp;I$7,'Table 10 ROUND'!$C$232:$S$346,$C$6+9,FALSE)</f>
        <v>0.14399999999999999</v>
      </c>
      <c r="J13" s="118"/>
      <c r="K13" s="119">
        <f>VLOOKUP($A13&amp;K$8&amp;K$7,'Table 10 ROUND'!$C$2:$S$116,$C$6+1,FALSE)</f>
        <v>3935</v>
      </c>
      <c r="L13" s="119">
        <f>VLOOKUP($A13&amp;L$8&amp;L$7,'Table 10 ROUND'!$C$2:$S$116,$C$6+1,FALSE)</f>
        <v>5415</v>
      </c>
      <c r="M13" s="119">
        <f>VLOOKUP($A13&amp;M$8&amp;M$7,'Table 10 ROUND'!$C$2:$S$116,$C$6+1,FALSE)</f>
        <v>71520</v>
      </c>
      <c r="N13" s="120">
        <f>VLOOKUP($A13&amp;N$8&amp;N$7,'Table 10 ROUND'!$C$2:$S$116,$C$6+1,FALSE)</f>
        <v>88535</v>
      </c>
      <c r="O13" s="119">
        <f>VLOOKUP($A13&amp;O$8&amp;O$7,'Table 10 ROUND'!$C$232:$K$346,$C$6+1,FALSE)</f>
        <v>705</v>
      </c>
      <c r="P13" s="119">
        <f>VLOOKUP($A13&amp;P$8&amp;P$7,'Table 10 ROUND'!$C$232:$K$346,$C$6+1,FALSE)</f>
        <v>830</v>
      </c>
      <c r="Q13" s="119">
        <f>VLOOKUP($A13&amp;Q$8&amp;Q$7,'Table 10 ROUND'!$C$232:$K$346,$C$6+1,FALSE)</f>
        <v>23570</v>
      </c>
      <c r="R13" s="120">
        <f>VLOOKUP($A13&amp;R$8&amp;R$7,'Table 10 ROUND'!$C$232:$K$346,$C$6+1,FALSE)</f>
        <v>28520</v>
      </c>
      <c r="S13" s="119">
        <f>VLOOKUP($A13&amp;S$8&amp;S$7,'Table 10 ROUND'!$C$117:$K$231,$C$6+1,FALSE)</f>
        <v>29925</v>
      </c>
      <c r="T13" s="119">
        <f>VLOOKUP($A13&amp;T$8&amp;T$7,'Table 10 ROUND'!$C$117:$K$231,$C$6+1,FALSE)</f>
        <v>28735</v>
      </c>
      <c r="U13" s="119">
        <f>VLOOKUP($A13&amp;U$8&amp;U$7,'Table 10 ROUND'!$C$117:$K$231,$C$6+1,FALSE)</f>
        <v>205475</v>
      </c>
      <c r="V13" s="119">
        <f>VLOOKUP($A13&amp;V$8&amp;V$7,'Table 10 ROUND'!$C$117:$K$231,$C$6+1,FALSE)</f>
        <v>197580</v>
      </c>
    </row>
    <row r="14" spans="1:22" x14ac:dyDescent="0.2">
      <c r="A14" s="17" t="s">
        <v>258</v>
      </c>
      <c r="B14" s="121">
        <f>VLOOKUP($A14&amp;B$8&amp;B$7,'Table 10 ROUND'!$C$2:$S$116,$C$6+9,FALSE)</f>
        <v>0.122</v>
      </c>
      <c r="C14" s="121">
        <f>VLOOKUP($A14&amp;C$8&amp;C$7,'Table 10 ROUND'!$C$2:$S$116,$C$6+9,FALSE)</f>
        <v>0.17599999999999999</v>
      </c>
      <c r="D14" s="121">
        <f>VLOOKUP($A14&amp;D$8&amp;D$7,'Table 10 ROUND'!$C$2:$S$116,$C$6+9,FALSE)</f>
        <v>0.34499999999999997</v>
      </c>
      <c r="E14" s="122">
        <f>VLOOKUP($A14&amp;E$8&amp;E$7,'Table 10 ROUND'!$C$2:$S$116,$C$6+9,FALSE)</f>
        <v>0.44600000000000001</v>
      </c>
      <c r="F14" s="121">
        <f>VLOOKUP($A14&amp;F$8&amp;F$7,'Table 10 ROUND'!$C$232:$S$346,$C$6+9,FALSE)</f>
        <v>2.1000000000000001E-2</v>
      </c>
      <c r="G14" s="121">
        <f>VLOOKUP($A14&amp;G$8&amp;G$7,'Table 10 ROUND'!$C$232:$S$346,$C$6+9,FALSE)</f>
        <v>2.5000000000000001E-2</v>
      </c>
      <c r="H14" s="121">
        <f>VLOOKUP($A14&amp;H$8&amp;H$7,'Table 10 ROUND'!$C$232:$S$346,$C$6+9,FALSE)</f>
        <v>0.113</v>
      </c>
      <c r="I14" s="123">
        <f>VLOOKUP($A14&amp;I$8&amp;I$7,'Table 10 ROUND'!$C$232:$S$346,$C$6+9,FALSE)</f>
        <v>0.14299999999999999</v>
      </c>
      <c r="J14" s="123"/>
      <c r="K14" s="124">
        <f>VLOOKUP($A14&amp;K$8&amp;K$7,'Table 10 ROUND'!$C$2:$S$116,$C$6+1,FALSE)</f>
        <v>3430</v>
      </c>
      <c r="L14" s="124">
        <f>VLOOKUP($A14&amp;L$8&amp;L$7,'Table 10 ROUND'!$C$2:$S$116,$C$6+1,FALSE)</f>
        <v>4765</v>
      </c>
      <c r="M14" s="125">
        <f>VLOOKUP($A14&amp;M$8&amp;M$7,'Table 10 ROUND'!$C$2:$S$116,$C$6+1,FALSE)</f>
        <v>67560</v>
      </c>
      <c r="N14" s="126">
        <f>VLOOKUP($A14&amp;N$8&amp;N$7,'Table 10 ROUND'!$C$2:$S$116,$C$6+1,FALSE)</f>
        <v>83875</v>
      </c>
      <c r="O14" s="124">
        <f>VLOOKUP($A14&amp;O$8&amp;O$7,'Table 10 ROUND'!$C$232:$K$346,$C$6+1,FALSE)</f>
        <v>585</v>
      </c>
      <c r="P14" s="124">
        <f>VLOOKUP($A14&amp;P$8&amp;P$7,'Table 10 ROUND'!$C$232:$K$346,$C$6+1,FALSE)</f>
        <v>685</v>
      </c>
      <c r="Q14" s="125">
        <f>VLOOKUP($A14&amp;Q$8&amp;Q$7,'Table 10 ROUND'!$C$232:$K$346,$C$6+1,FALSE)</f>
        <v>22110</v>
      </c>
      <c r="R14" s="126">
        <f>VLOOKUP($A14&amp;R$8&amp;R$7,'Table 10 ROUND'!$C$232:$K$346,$C$6+1,FALSE)</f>
        <v>26835</v>
      </c>
      <c r="S14" s="124">
        <f>VLOOKUP($A14&amp;S$8&amp;S$7,'Table 10 ROUND'!$C$117:$K$231,$C$6+1,FALSE)</f>
        <v>28075</v>
      </c>
      <c r="T14" s="124">
        <f>VLOOKUP($A14&amp;T$8&amp;T$7,'Table 10 ROUND'!$C$117:$K$231,$C$6+1,FALSE)</f>
        <v>27000</v>
      </c>
      <c r="U14" s="124">
        <f>VLOOKUP($A14&amp;U$8&amp;U$7,'Table 10 ROUND'!$C$117:$K$231,$C$6+1,FALSE)</f>
        <v>195850</v>
      </c>
      <c r="V14" s="124">
        <f>VLOOKUP($A14&amp;V$8&amp;V$7,'Table 10 ROUND'!$C$117:$K$231,$C$6+1,FALSE)</f>
        <v>188185</v>
      </c>
    </row>
    <row r="15" spans="1:22" x14ac:dyDescent="0.2">
      <c r="A15" s="17" t="s">
        <v>259</v>
      </c>
      <c r="B15" s="121">
        <f>VLOOKUP($A15&amp;B$8&amp;B$7,'Table 10 ROUND'!$C$2:$S$116,$C$6+9,FALSE)</f>
        <v>0.13500000000000001</v>
      </c>
      <c r="C15" s="121">
        <f>VLOOKUP($A15&amp;C$8&amp;C$7,'Table 10 ROUND'!$C$2:$S$116,$C$6+9,FALSE)</f>
        <v>0.22500000000000001</v>
      </c>
      <c r="D15" s="121">
        <f>VLOOKUP($A15&amp;D$8&amp;D$7,'Table 10 ROUND'!$C$2:$S$116,$C$6+9,FALSE)</f>
        <v>0.48699999999999999</v>
      </c>
      <c r="E15" s="122">
        <f>VLOOKUP($A15&amp;E$8&amp;E$7,'Table 10 ROUND'!$C$2:$S$116,$C$6+9,FALSE)</f>
        <v>0.63600000000000001</v>
      </c>
      <c r="F15" s="121">
        <f>VLOOKUP($A15&amp;F$8&amp;F$7,'Table 10 ROUND'!$C$232:$S$346,$C$6+9,FALSE)</f>
        <v>3.6999999999999998E-2</v>
      </c>
      <c r="G15" s="121">
        <f>VLOOKUP($A15&amp;G$8&amp;G$7,'Table 10 ROUND'!$C$232:$S$346,$C$6+9,FALSE)</f>
        <v>8.3000000000000004E-2</v>
      </c>
      <c r="H15" s="121">
        <f>VLOOKUP($A15&amp;H$8&amp;H$7,'Table 10 ROUND'!$C$232:$S$346,$C$6+9,FALSE)</f>
        <v>0.219</v>
      </c>
      <c r="I15" s="123">
        <f>VLOOKUP($A15&amp;I$8&amp;I$7,'Table 10 ROUND'!$C$232:$S$346,$C$6+9,FALSE)</f>
        <v>0.31900000000000001</v>
      </c>
      <c r="J15" s="123"/>
      <c r="K15" s="124">
        <f>VLOOKUP($A15&amp;K$8&amp;K$7,'Table 10 ROUND'!$C$2:$S$116,$C$6+1,FALSE)</f>
        <v>20</v>
      </c>
      <c r="L15" s="124">
        <f>VLOOKUP($A15&amp;L$8&amp;L$7,'Table 10 ROUND'!$C$2:$S$116,$C$6+1,FALSE)</f>
        <v>25</v>
      </c>
      <c r="M15" s="125">
        <f>VLOOKUP($A15&amp;M$8&amp;M$7,'Table 10 ROUND'!$C$2:$S$116,$C$6+1,FALSE)</f>
        <v>415</v>
      </c>
      <c r="N15" s="126">
        <f>VLOOKUP($A15&amp;N$8&amp;N$7,'Table 10 ROUND'!$C$2:$S$116,$C$6+1,FALSE)</f>
        <v>485</v>
      </c>
      <c r="O15" s="124">
        <f>VLOOKUP($A15&amp;O$8&amp;O$7,'Table 10 ROUND'!$C$232:$K$346,$C$6+1,FALSE)</f>
        <v>5</v>
      </c>
      <c r="P15" s="124">
        <f>VLOOKUP($A15&amp;P$8&amp;P$7,'Table 10 ROUND'!$C$232:$K$346,$C$6+1,FALSE)</f>
        <v>10</v>
      </c>
      <c r="Q15" s="125">
        <f>VLOOKUP($A15&amp;Q$8&amp;Q$7,'Table 10 ROUND'!$C$232:$K$346,$C$6+1,FALSE)</f>
        <v>185</v>
      </c>
      <c r="R15" s="126">
        <f>VLOOKUP($A15&amp;R$8&amp;R$7,'Table 10 ROUND'!$C$232:$K$346,$C$6+1,FALSE)</f>
        <v>245</v>
      </c>
      <c r="S15" s="124">
        <f>VLOOKUP($A15&amp;S$8&amp;S$7,'Table 10 ROUND'!$C$117:$K$231,$C$6+1,FALSE)</f>
        <v>165</v>
      </c>
      <c r="T15" s="124">
        <f>VLOOKUP($A15&amp;T$8&amp;T$7,'Table 10 ROUND'!$C$117:$K$231,$C$6+1,FALSE)</f>
        <v>120</v>
      </c>
      <c r="U15" s="124">
        <f>VLOOKUP($A15&amp;U$8&amp;U$7,'Table 10 ROUND'!$C$117:$K$231,$C$6+1,FALSE)</f>
        <v>850</v>
      </c>
      <c r="V15" s="124">
        <f>VLOOKUP($A15&amp;V$8&amp;V$7,'Table 10 ROUND'!$C$117:$K$231,$C$6+1,FALSE)</f>
        <v>760</v>
      </c>
    </row>
    <row r="16" spans="1:22" x14ac:dyDescent="0.2">
      <c r="A16" s="17" t="s">
        <v>260</v>
      </c>
      <c r="B16" s="121" t="str">
        <f>VLOOKUP($A16&amp;B$8&amp;B$7,'Table 10 ROUND'!$C$2:$S$116,$C$6+9,FALSE)</f>
        <v>-</v>
      </c>
      <c r="C16" s="121">
        <f>VLOOKUP($A16&amp;C$8&amp;C$7,'Table 10 ROUND'!$C$2:$S$116,$C$6+9,FALSE)</f>
        <v>6.7000000000000004E-2</v>
      </c>
      <c r="D16" s="121" t="str">
        <f>VLOOKUP($A16&amp;D$8&amp;D$7,'Table 10 ROUND'!$C$2:$S$116,$C$6+9,FALSE)</f>
        <v>-</v>
      </c>
      <c r="E16" s="122" t="str">
        <f>VLOOKUP($A16&amp;E$8&amp;E$7,'Table 10 ROUND'!$C$2:$S$116,$C$6+9,FALSE)</f>
        <v>-</v>
      </c>
      <c r="F16" s="121" t="str">
        <f>VLOOKUP($A16&amp;F$8&amp;F$7,'Table 10 ROUND'!$C$232:$S$346,$C$6+9,FALSE)</f>
        <v>-</v>
      </c>
      <c r="G16" s="121" t="str">
        <f>VLOOKUP($A16&amp;G$8&amp;G$7,'Table 10 ROUND'!$C$232:$S$346,$C$6+9,FALSE)</f>
        <v>-</v>
      </c>
      <c r="H16" s="121" t="str">
        <f>VLOOKUP($A16&amp;H$8&amp;H$7,'Table 10 ROUND'!$C$232:$S$346,$C$6+9,FALSE)</f>
        <v>-</v>
      </c>
      <c r="I16" s="123" t="str">
        <f>VLOOKUP($A16&amp;I$8&amp;I$7,'Table 10 ROUND'!$C$232:$S$346,$C$6+9,FALSE)</f>
        <v>-</v>
      </c>
      <c r="J16" s="123"/>
      <c r="K16" s="124" t="str">
        <f>VLOOKUP($A16&amp;K$8&amp;K$7,'Table 10 ROUND'!$C$2:$S$116,$C$6+1,FALSE)</f>
        <v>-</v>
      </c>
      <c r="L16" s="124">
        <f>VLOOKUP($A16&amp;L$8&amp;L$7,'Table 10 ROUND'!$C$2:$S$116,$C$6+1,FALSE)</f>
        <v>5</v>
      </c>
      <c r="M16" s="125" t="str">
        <f>VLOOKUP($A16&amp;M$8&amp;M$7,'Table 10 ROUND'!$C$2:$S$116,$C$6+1,FALSE)</f>
        <v>-</v>
      </c>
      <c r="N16" s="126" t="str">
        <f>VLOOKUP($A16&amp;N$8&amp;N$7,'Table 10 ROUND'!$C$2:$S$116,$C$6+1,FALSE)</f>
        <v>-</v>
      </c>
      <c r="O16" s="124" t="str">
        <f>VLOOKUP($A16&amp;O$8&amp;O$7,'Table 10 ROUND'!$C$232:$K$346,$C$6+1,FALSE)</f>
        <v>-</v>
      </c>
      <c r="P16" s="124" t="str">
        <f>VLOOKUP($A16&amp;P$8&amp;P$7,'Table 10 ROUND'!$C$232:$K$346,$C$6+1,FALSE)</f>
        <v>-</v>
      </c>
      <c r="Q16" s="125" t="str">
        <f>VLOOKUP($A16&amp;Q$8&amp;Q$7,'Table 10 ROUND'!$C$232:$K$346,$C$6+1,FALSE)</f>
        <v>-</v>
      </c>
      <c r="R16" s="126" t="str">
        <f>VLOOKUP($A16&amp;R$8&amp;R$7,'Table 10 ROUND'!$C$232:$K$346,$C$6+1,FALSE)</f>
        <v>-</v>
      </c>
      <c r="S16" s="124">
        <f>VLOOKUP($A16&amp;S$8&amp;S$7,'Table 10 ROUND'!$C$117:$K$231,$C$6+1,FALSE)</f>
        <v>45</v>
      </c>
      <c r="T16" s="124">
        <f>VLOOKUP($A16&amp;T$8&amp;T$7,'Table 10 ROUND'!$C$117:$K$231,$C$6+1,FALSE)</f>
        <v>45</v>
      </c>
      <c r="U16" s="124">
        <f>VLOOKUP($A16&amp;U$8&amp;U$7,'Table 10 ROUND'!$C$117:$K$231,$C$6+1,FALSE)</f>
        <v>30</v>
      </c>
      <c r="V16" s="124">
        <f>VLOOKUP($A16&amp;V$8&amp;V$7,'Table 10 ROUND'!$C$117:$K$231,$C$6+1,FALSE)</f>
        <v>25</v>
      </c>
    </row>
    <row r="17" spans="1:22" x14ac:dyDescent="0.2">
      <c r="A17" s="17" t="s">
        <v>261</v>
      </c>
      <c r="B17" s="121">
        <f>VLOOKUP($A17&amp;B$8&amp;B$7,'Table 10 ROUND'!$C$2:$S$116,$C$6+9,FALSE)</f>
        <v>3.1E-2</v>
      </c>
      <c r="C17" s="121">
        <f>VLOOKUP($A17&amp;C$8&amp;C$7,'Table 10 ROUND'!$C$2:$S$116,$C$6+9,FALSE)</f>
        <v>3.9E-2</v>
      </c>
      <c r="D17" s="121">
        <f>VLOOKUP($A17&amp;D$8&amp;D$7,'Table 10 ROUND'!$C$2:$S$116,$C$6+9,FALSE)</f>
        <v>0.05</v>
      </c>
      <c r="E17" s="122">
        <f>VLOOKUP($A17&amp;E$8&amp;E$7,'Table 10 ROUND'!$C$2:$S$116,$C$6+9,FALSE)</f>
        <v>0.08</v>
      </c>
      <c r="F17" s="121" t="str">
        <f>VLOOKUP($A17&amp;F$8&amp;F$7,'Table 10 ROUND'!$C$232:$S$346,$C$6+9,FALSE)</f>
        <v>-</v>
      </c>
      <c r="G17" s="121" t="str">
        <f>VLOOKUP($A17&amp;G$8&amp;G$7,'Table 10 ROUND'!$C$232:$S$346,$C$6+9,FALSE)</f>
        <v>-</v>
      </c>
      <c r="H17" s="121">
        <f>VLOOKUP($A17&amp;H$8&amp;H$7,'Table 10 ROUND'!$C$232:$S$346,$C$6+9,FALSE)</f>
        <v>1.4999999999999999E-2</v>
      </c>
      <c r="I17" s="123">
        <f>VLOOKUP($A17&amp;I$8&amp;I$7,'Table 10 ROUND'!$C$232:$S$346,$C$6+9,FALSE)</f>
        <v>1.2999999999999999E-2</v>
      </c>
      <c r="J17" s="123"/>
      <c r="K17" s="124">
        <f>VLOOKUP($A17&amp;K$8&amp;K$7,'Table 10 ROUND'!$C$2:$S$116,$C$6+1,FALSE)</f>
        <v>5</v>
      </c>
      <c r="L17" s="124">
        <f>VLOOKUP($A17&amp;L$8&amp;L$7,'Table 10 ROUND'!$C$2:$S$116,$C$6+1,FALSE)</f>
        <v>10</v>
      </c>
      <c r="M17" s="125">
        <f>VLOOKUP($A17&amp;M$8&amp;M$7,'Table 10 ROUND'!$C$2:$S$116,$C$6+1,FALSE)</f>
        <v>10</v>
      </c>
      <c r="N17" s="126">
        <f>VLOOKUP($A17&amp;N$8&amp;N$7,'Table 10 ROUND'!$C$2:$S$116,$C$6+1,FALSE)</f>
        <v>20</v>
      </c>
      <c r="O17" s="124" t="str">
        <f>VLOOKUP($A17&amp;O$8&amp;O$7,'Table 10 ROUND'!$C$232:$K$346,$C$6+1,FALSE)</f>
        <v>-</v>
      </c>
      <c r="P17" s="124" t="str">
        <f>VLOOKUP($A17&amp;P$8&amp;P$7,'Table 10 ROUND'!$C$232:$K$346,$C$6+1,FALSE)</f>
        <v>-</v>
      </c>
      <c r="Q17" s="125">
        <f>VLOOKUP($A17&amp;Q$8&amp;Q$7,'Table 10 ROUND'!$C$232:$K$346,$C$6+1,FALSE)</f>
        <v>5</v>
      </c>
      <c r="R17" s="126">
        <f>VLOOKUP($A17&amp;R$8&amp;R$7,'Table 10 ROUND'!$C$232:$K$346,$C$6+1,FALSE)</f>
        <v>5</v>
      </c>
      <c r="S17" s="124">
        <f>VLOOKUP($A17&amp;S$8&amp;S$7,'Table 10 ROUND'!$C$117:$K$231,$C$6+1,FALSE)</f>
        <v>195</v>
      </c>
      <c r="T17" s="124">
        <f>VLOOKUP($A17&amp;T$8&amp;T$7,'Table 10 ROUND'!$C$117:$K$231,$C$6+1,FALSE)</f>
        <v>205</v>
      </c>
      <c r="U17" s="124">
        <f>VLOOKUP($A17&amp;U$8&amp;U$7,'Table 10 ROUND'!$C$117:$K$231,$C$6+1,FALSE)</f>
        <v>200</v>
      </c>
      <c r="V17" s="124">
        <f>VLOOKUP($A17&amp;V$8&amp;V$7,'Table 10 ROUND'!$C$117:$K$231,$C$6+1,FALSE)</f>
        <v>235</v>
      </c>
    </row>
    <row r="18" spans="1:22" x14ac:dyDescent="0.2">
      <c r="A18" s="17" t="s">
        <v>262</v>
      </c>
      <c r="B18" s="121">
        <f>VLOOKUP($A18&amp;B$8&amp;B$7,'Table 10 ROUND'!$C$2:$S$116,$C$6+9,FALSE)</f>
        <v>0.32900000000000001</v>
      </c>
      <c r="C18" s="121">
        <f>VLOOKUP($A18&amp;C$8&amp;C$7,'Table 10 ROUND'!$C$2:$S$116,$C$6+9,FALSE)</f>
        <v>0.44900000000000001</v>
      </c>
      <c r="D18" s="121">
        <f>VLOOKUP($A18&amp;D$8&amp;D$7,'Table 10 ROUND'!$C$2:$S$116,$C$6+9,FALSE)</f>
        <v>0.41399999999999998</v>
      </c>
      <c r="E18" s="122">
        <f>VLOOKUP($A18&amp;E$8&amp;E$7,'Table 10 ROUND'!$C$2:$S$116,$C$6+9,FALSE)</f>
        <v>0.497</v>
      </c>
      <c r="F18" s="121">
        <f>VLOOKUP($A18&amp;F$8&amp;F$7,'Table 10 ROUND'!$C$232:$S$346,$C$6+9,FALSE)</f>
        <v>7.9000000000000001E-2</v>
      </c>
      <c r="G18" s="121">
        <f>VLOOKUP($A18&amp;G$8&amp;G$7,'Table 10 ROUND'!$C$232:$S$346,$C$6+9,FALSE)</f>
        <v>9.9000000000000005E-2</v>
      </c>
      <c r="H18" s="121">
        <f>VLOOKUP($A18&amp;H$8&amp;H$7,'Table 10 ROUND'!$C$232:$S$346,$C$6+9,FALSE)</f>
        <v>0.14899999999999999</v>
      </c>
      <c r="I18" s="123">
        <f>VLOOKUP($A18&amp;I$8&amp;I$7,'Table 10 ROUND'!$C$232:$S$346,$C$6+9,FALSE)</f>
        <v>0.17199999999999999</v>
      </c>
      <c r="J18" s="123"/>
      <c r="K18" s="124">
        <f>VLOOKUP($A18&amp;K$8&amp;K$7,'Table 10 ROUND'!$C$2:$S$116,$C$6+1,FALSE)</f>
        <v>475</v>
      </c>
      <c r="L18" s="124">
        <f>VLOOKUP($A18&amp;L$8&amp;L$7,'Table 10 ROUND'!$C$2:$S$116,$C$6+1,FALSE)</f>
        <v>615</v>
      </c>
      <c r="M18" s="125">
        <f>VLOOKUP($A18&amp;M$8&amp;M$7,'Table 10 ROUND'!$C$2:$S$116,$C$6+1,FALSE)</f>
        <v>3535</v>
      </c>
      <c r="N18" s="126">
        <f>VLOOKUP($A18&amp;N$8&amp;N$7,'Table 10 ROUND'!$C$2:$S$116,$C$6+1,FALSE)</f>
        <v>4155</v>
      </c>
      <c r="O18" s="124">
        <f>VLOOKUP($A18&amp;O$8&amp;O$7,'Table 10 ROUND'!$C$232:$K$346,$C$6+1,FALSE)</f>
        <v>115</v>
      </c>
      <c r="P18" s="124">
        <f>VLOOKUP($A18&amp;P$8&amp;P$7,'Table 10 ROUND'!$C$232:$K$346,$C$6+1,FALSE)</f>
        <v>135</v>
      </c>
      <c r="Q18" s="125">
        <f>VLOOKUP($A18&amp;Q$8&amp;Q$7,'Table 10 ROUND'!$C$232:$K$346,$C$6+1,FALSE)</f>
        <v>1270</v>
      </c>
      <c r="R18" s="126">
        <f>VLOOKUP($A18&amp;R$8&amp;R$7,'Table 10 ROUND'!$C$232:$K$346,$C$6+1,FALSE)</f>
        <v>1440</v>
      </c>
      <c r="S18" s="124">
        <f>VLOOKUP($A18&amp;S$8&amp;S$7,'Table 10 ROUND'!$C$117:$K$231,$C$6+1,FALSE)</f>
        <v>1445</v>
      </c>
      <c r="T18" s="124">
        <f>VLOOKUP($A18&amp;T$8&amp;T$7,'Table 10 ROUND'!$C$117:$K$231,$C$6+1,FALSE)</f>
        <v>1370</v>
      </c>
      <c r="U18" s="124">
        <f>VLOOKUP($A18&amp;U$8&amp;U$7,'Table 10 ROUND'!$C$117:$K$231,$C$6+1,FALSE)</f>
        <v>8545</v>
      </c>
      <c r="V18" s="124">
        <f>VLOOKUP($A18&amp;V$8&amp;V$7,'Table 10 ROUND'!$C$117:$K$231,$C$6+1,FALSE)</f>
        <v>8365</v>
      </c>
    </row>
    <row r="19" spans="1:22" x14ac:dyDescent="0.2">
      <c r="A19" s="29" t="s">
        <v>82</v>
      </c>
      <c r="B19" s="115">
        <f>VLOOKUP($A19&amp;B$8&amp;B$7,'Table 10 ROUND'!$C$2:$S$116,$C$6+9,FALSE)</f>
        <v>0.24099999999999999</v>
      </c>
      <c r="C19" s="115">
        <f>VLOOKUP($A19&amp;C$8&amp;C$7,'Table 10 ROUND'!$C$2:$S$116,$C$6+9,FALSE)</f>
        <v>0.34399999999999997</v>
      </c>
      <c r="D19" s="115">
        <f>VLOOKUP($A19&amp;D$8&amp;D$7,'Table 10 ROUND'!$C$2:$S$116,$C$6+9,FALSE)</f>
        <v>0.436</v>
      </c>
      <c r="E19" s="127">
        <f>VLOOKUP($A19&amp;E$8&amp;E$7,'Table 10 ROUND'!$C$2:$S$116,$C$6+9,FALSE)</f>
        <v>0.54900000000000004</v>
      </c>
      <c r="F19" s="115">
        <f>VLOOKUP($A19&amp;F$8&amp;F$7,'Table 10 ROUND'!$C$232:$S$346,$C$6+9,FALSE)</f>
        <v>5.1999999999999998E-2</v>
      </c>
      <c r="G19" s="115">
        <f>VLOOKUP($A19&amp;G$8&amp;G$7,'Table 10 ROUND'!$C$232:$S$346,$C$6+9,FALSE)</f>
        <v>8.2000000000000003E-2</v>
      </c>
      <c r="H19" s="115">
        <f>VLOOKUP($A19&amp;H$8&amp;H$7,'Table 10 ROUND'!$C$232:$S$346,$C$6+9,FALSE)</f>
        <v>0.152</v>
      </c>
      <c r="I19" s="118">
        <f>VLOOKUP($A19&amp;I$8&amp;I$7,'Table 10 ROUND'!$C$232:$S$346,$C$6+9,FALSE)</f>
        <v>0.193</v>
      </c>
      <c r="J19" s="118"/>
      <c r="K19" s="128">
        <f>VLOOKUP($A19&amp;K$8&amp;K$7,'Table 10 ROUND'!$C$2:$S$116,$C$6+1,FALSE)</f>
        <v>555</v>
      </c>
      <c r="L19" s="128">
        <f>VLOOKUP($A19&amp;L$8&amp;L$7,'Table 10 ROUND'!$C$2:$S$116,$C$6+1,FALSE)</f>
        <v>785</v>
      </c>
      <c r="M19" s="129">
        <f>VLOOKUP($A19&amp;M$8&amp;M$7,'Table 10 ROUND'!$C$2:$S$116,$C$6+1,FALSE)</f>
        <v>3705</v>
      </c>
      <c r="N19" s="130">
        <f>VLOOKUP($A19&amp;N$8&amp;N$7,'Table 10 ROUND'!$C$2:$S$116,$C$6+1,FALSE)</f>
        <v>4720</v>
      </c>
      <c r="O19" s="128">
        <f>VLOOKUP($A19&amp;O$8&amp;O$7,'Table 10 ROUND'!$C$232:$K$346,$C$6+1,FALSE)</f>
        <v>120</v>
      </c>
      <c r="P19" s="128">
        <f>VLOOKUP($A19&amp;P$8&amp;P$7,'Table 10 ROUND'!$C$232:$K$346,$C$6+1,FALSE)</f>
        <v>185</v>
      </c>
      <c r="Q19" s="129">
        <f>VLOOKUP($A19&amp;Q$8&amp;Q$7,'Table 10 ROUND'!$C$232:$K$346,$C$6+1,FALSE)</f>
        <v>1290</v>
      </c>
      <c r="R19" s="130">
        <f>VLOOKUP($A19&amp;R$8&amp;R$7,'Table 10 ROUND'!$C$232:$K$346,$C$6+1,FALSE)</f>
        <v>1660</v>
      </c>
      <c r="S19" s="128">
        <f>VLOOKUP($A19&amp;S$8&amp;S$7,'Table 10 ROUND'!$C$117:$K$231,$C$6+1,FALSE)</f>
        <v>2300</v>
      </c>
      <c r="T19" s="128">
        <f>VLOOKUP($A19&amp;T$8&amp;T$7,'Table 10 ROUND'!$C$117:$K$231,$C$6+1,FALSE)</f>
        <v>2285</v>
      </c>
      <c r="U19" s="128">
        <f>VLOOKUP($A19&amp;U$8&amp;U$7,'Table 10 ROUND'!$C$117:$K$231,$C$6+1,FALSE)</f>
        <v>8510</v>
      </c>
      <c r="V19" s="128">
        <f>VLOOKUP($A19&amp;V$8&amp;V$7,'Table 10 ROUND'!$C$117:$K$231,$C$6+1,FALSE)</f>
        <v>8600</v>
      </c>
    </row>
    <row r="20" spans="1:22" x14ac:dyDescent="0.2">
      <c r="A20" s="17" t="s">
        <v>263</v>
      </c>
      <c r="B20" s="121">
        <f>VLOOKUP($A20&amp;B$8&amp;B$7,'Table 10 ROUND'!$C$2:$S$116,$C$6+9,FALSE)</f>
        <v>0.17699999999999999</v>
      </c>
      <c r="C20" s="121">
        <f>VLOOKUP($A20&amp;C$8&amp;C$7,'Table 10 ROUND'!$C$2:$S$116,$C$6+9,FALSE)</f>
        <v>0.24399999999999999</v>
      </c>
      <c r="D20" s="121">
        <f>VLOOKUP($A20&amp;D$8&amp;D$7,'Table 10 ROUND'!$C$2:$S$116,$C$6+9,FALSE)</f>
        <v>0.32300000000000001</v>
      </c>
      <c r="E20" s="122">
        <f>VLOOKUP($A20&amp;E$8&amp;E$7,'Table 10 ROUND'!$C$2:$S$116,$C$6+9,FALSE)</f>
        <v>0.45900000000000002</v>
      </c>
      <c r="F20" s="121">
        <f>VLOOKUP($A20&amp;F$8&amp;F$7,'Table 10 ROUND'!$C$232:$S$346,$C$6+9,FALSE)</f>
        <v>2.8000000000000001E-2</v>
      </c>
      <c r="G20" s="121">
        <f>VLOOKUP($A20&amp;G$8&amp;G$7,'Table 10 ROUND'!$C$232:$S$346,$C$6+9,FALSE)</f>
        <v>5.0999999999999997E-2</v>
      </c>
      <c r="H20" s="121">
        <f>VLOOKUP($A20&amp;H$8&amp;H$7,'Table 10 ROUND'!$C$232:$S$346,$C$6+9,FALSE)</f>
        <v>6.9000000000000006E-2</v>
      </c>
      <c r="I20" s="123">
        <f>VLOOKUP($A20&amp;I$8&amp;I$7,'Table 10 ROUND'!$C$232:$S$346,$C$6+9,FALSE)</f>
        <v>0.114</v>
      </c>
      <c r="J20" s="123"/>
      <c r="K20" s="124">
        <f>VLOOKUP($A20&amp;K$8&amp;K$7,'Table 10 ROUND'!$C$2:$S$116,$C$6+1,FALSE)</f>
        <v>160</v>
      </c>
      <c r="L20" s="124">
        <f>VLOOKUP($A20&amp;L$8&amp;L$7,'Table 10 ROUND'!$C$2:$S$116,$C$6+1,FALSE)</f>
        <v>225</v>
      </c>
      <c r="M20" s="125">
        <f>VLOOKUP($A20&amp;M$8&amp;M$7,'Table 10 ROUND'!$C$2:$S$116,$C$6+1,FALSE)</f>
        <v>860</v>
      </c>
      <c r="N20" s="126">
        <f>VLOOKUP($A20&amp;N$8&amp;N$7,'Table 10 ROUND'!$C$2:$S$116,$C$6+1,FALSE)</f>
        <v>1300</v>
      </c>
      <c r="O20" s="124">
        <f>VLOOKUP($A20&amp;O$8&amp;O$7,'Table 10 ROUND'!$C$232:$K$346,$C$6+1,FALSE)</f>
        <v>25</v>
      </c>
      <c r="P20" s="124">
        <f>VLOOKUP($A20&amp;P$8&amp;P$7,'Table 10 ROUND'!$C$232:$K$346,$C$6+1,FALSE)</f>
        <v>45</v>
      </c>
      <c r="Q20" s="125">
        <f>VLOOKUP($A20&amp;Q$8&amp;Q$7,'Table 10 ROUND'!$C$232:$K$346,$C$6+1,FALSE)</f>
        <v>185</v>
      </c>
      <c r="R20" s="126">
        <f>VLOOKUP($A20&amp;R$8&amp;R$7,'Table 10 ROUND'!$C$232:$K$346,$C$6+1,FALSE)</f>
        <v>325</v>
      </c>
      <c r="S20" s="124">
        <f>VLOOKUP($A20&amp;S$8&amp;S$7,'Table 10 ROUND'!$C$117:$K$231,$C$6+1,FALSE)</f>
        <v>915</v>
      </c>
      <c r="T20" s="124">
        <f>VLOOKUP($A20&amp;T$8&amp;T$7,'Table 10 ROUND'!$C$117:$K$231,$C$6+1,FALSE)</f>
        <v>915</v>
      </c>
      <c r="U20" s="124">
        <f>VLOOKUP($A20&amp;U$8&amp;U$7,'Table 10 ROUND'!$C$117:$K$231,$C$6+1,FALSE)</f>
        <v>2665</v>
      </c>
      <c r="V20" s="124">
        <f>VLOOKUP($A20&amp;V$8&amp;V$7,'Table 10 ROUND'!$C$117:$K$231,$C$6+1,FALSE)</f>
        <v>2830</v>
      </c>
    </row>
    <row r="21" spans="1:22" x14ac:dyDescent="0.2">
      <c r="A21" s="17" t="s">
        <v>264</v>
      </c>
      <c r="B21" s="121">
        <f>VLOOKUP($A21&amp;B$8&amp;B$7,'Table 10 ROUND'!$C$2:$S$116,$C$6+9,FALSE)</f>
        <v>0.3</v>
      </c>
      <c r="C21" s="121">
        <f>VLOOKUP($A21&amp;C$8&amp;C$7,'Table 10 ROUND'!$C$2:$S$116,$C$6+9,FALSE)</f>
        <v>0.47199999999999998</v>
      </c>
      <c r="D21" s="121">
        <f>VLOOKUP($A21&amp;D$8&amp;D$7,'Table 10 ROUND'!$C$2:$S$116,$C$6+9,FALSE)</f>
        <v>0.44600000000000001</v>
      </c>
      <c r="E21" s="122">
        <f>VLOOKUP($A21&amp;E$8&amp;E$7,'Table 10 ROUND'!$C$2:$S$116,$C$6+9,FALSE)</f>
        <v>0.57899999999999996</v>
      </c>
      <c r="F21" s="121">
        <f>VLOOKUP($A21&amp;F$8&amp;F$7,'Table 10 ROUND'!$C$232:$S$346,$C$6+9,FALSE)</f>
        <v>5.0999999999999997E-2</v>
      </c>
      <c r="G21" s="121">
        <f>VLOOKUP($A21&amp;G$8&amp;G$7,'Table 10 ROUND'!$C$232:$S$346,$C$6+9,FALSE)</f>
        <v>0.128</v>
      </c>
      <c r="H21" s="121">
        <f>VLOOKUP($A21&amp;H$8&amp;H$7,'Table 10 ROUND'!$C$232:$S$346,$C$6+9,FALSE)</f>
        <v>0.153</v>
      </c>
      <c r="I21" s="123">
        <f>VLOOKUP($A21&amp;I$8&amp;I$7,'Table 10 ROUND'!$C$232:$S$346,$C$6+9,FALSE)</f>
        <v>0.188</v>
      </c>
      <c r="J21" s="123"/>
      <c r="K21" s="124">
        <f>VLOOKUP($A21&amp;K$8&amp;K$7,'Table 10 ROUND'!$C$2:$S$116,$C$6+1,FALSE)</f>
        <v>75</v>
      </c>
      <c r="L21" s="124">
        <f>VLOOKUP($A21&amp;L$8&amp;L$7,'Table 10 ROUND'!$C$2:$S$116,$C$6+1,FALSE)</f>
        <v>135</v>
      </c>
      <c r="M21" s="125">
        <f>VLOOKUP($A21&amp;M$8&amp;M$7,'Table 10 ROUND'!$C$2:$S$116,$C$6+1,FALSE)</f>
        <v>405</v>
      </c>
      <c r="N21" s="126">
        <f>VLOOKUP($A21&amp;N$8&amp;N$7,'Table 10 ROUND'!$C$2:$S$116,$C$6+1,FALSE)</f>
        <v>515</v>
      </c>
      <c r="O21" s="124">
        <f>VLOOKUP($A21&amp;O$8&amp;O$7,'Table 10 ROUND'!$C$232:$K$346,$C$6+1,FALSE)</f>
        <v>15</v>
      </c>
      <c r="P21" s="124">
        <f>VLOOKUP($A21&amp;P$8&amp;P$7,'Table 10 ROUND'!$C$232:$K$346,$C$6+1,FALSE)</f>
        <v>35</v>
      </c>
      <c r="Q21" s="125">
        <f>VLOOKUP($A21&amp;Q$8&amp;Q$7,'Table 10 ROUND'!$C$232:$K$346,$C$6+1,FALSE)</f>
        <v>140</v>
      </c>
      <c r="R21" s="126">
        <f>VLOOKUP($A21&amp;R$8&amp;R$7,'Table 10 ROUND'!$C$232:$K$346,$C$6+1,FALSE)</f>
        <v>165</v>
      </c>
      <c r="S21" s="124">
        <f>VLOOKUP($A21&amp;S$8&amp;S$7,'Table 10 ROUND'!$C$117:$K$231,$C$6+1,FALSE)</f>
        <v>255</v>
      </c>
      <c r="T21" s="124">
        <f>VLOOKUP($A21&amp;T$8&amp;T$7,'Table 10 ROUND'!$C$117:$K$231,$C$6+1,FALSE)</f>
        <v>290</v>
      </c>
      <c r="U21" s="124">
        <f>VLOOKUP($A21&amp;U$8&amp;U$7,'Table 10 ROUND'!$C$117:$K$231,$C$6+1,FALSE)</f>
        <v>910</v>
      </c>
      <c r="V21" s="124">
        <f>VLOOKUP($A21&amp;V$8&amp;V$7,'Table 10 ROUND'!$C$117:$K$231,$C$6+1,FALSE)</f>
        <v>885</v>
      </c>
    </row>
    <row r="22" spans="1:22" x14ac:dyDescent="0.2">
      <c r="A22" s="17" t="s">
        <v>265</v>
      </c>
      <c r="B22" s="121">
        <f>VLOOKUP($A22&amp;B$8&amp;B$7,'Table 10 ROUND'!$C$2:$S$116,$C$6+9,FALSE)</f>
        <v>0.26</v>
      </c>
      <c r="C22" s="121">
        <f>VLOOKUP($A22&amp;C$8&amp;C$7,'Table 10 ROUND'!$C$2:$S$116,$C$6+9,FALSE)</f>
        <v>0.374</v>
      </c>
      <c r="D22" s="121">
        <f>VLOOKUP($A22&amp;D$8&amp;D$7,'Table 10 ROUND'!$C$2:$S$116,$C$6+9,FALSE)</f>
        <v>0.53500000000000003</v>
      </c>
      <c r="E22" s="122">
        <f>VLOOKUP($A22&amp;E$8&amp;E$7,'Table 10 ROUND'!$C$2:$S$116,$C$6+9,FALSE)</f>
        <v>0.62</v>
      </c>
      <c r="F22" s="121">
        <f>VLOOKUP($A22&amp;F$8&amp;F$7,'Table 10 ROUND'!$C$232:$S$346,$C$6+9,FALSE)</f>
        <v>6.8000000000000005E-2</v>
      </c>
      <c r="G22" s="121">
        <f>VLOOKUP($A22&amp;G$8&amp;G$7,'Table 10 ROUND'!$C$232:$S$346,$C$6+9,FALSE)</f>
        <v>0.11700000000000001</v>
      </c>
      <c r="H22" s="121">
        <f>VLOOKUP($A22&amp;H$8&amp;H$7,'Table 10 ROUND'!$C$232:$S$346,$C$6+9,FALSE)</f>
        <v>0.22500000000000001</v>
      </c>
      <c r="I22" s="123">
        <f>VLOOKUP($A22&amp;I$8&amp;I$7,'Table 10 ROUND'!$C$232:$S$346,$C$6+9,FALSE)</f>
        <v>0.26700000000000002</v>
      </c>
      <c r="J22" s="123"/>
      <c r="K22" s="124">
        <f>VLOOKUP($A22&amp;K$8&amp;K$7,'Table 10 ROUND'!$C$2:$S$116,$C$6+1,FALSE)</f>
        <v>95</v>
      </c>
      <c r="L22" s="124">
        <f>VLOOKUP($A22&amp;L$8&amp;L$7,'Table 10 ROUND'!$C$2:$S$116,$C$6+1,FALSE)</f>
        <v>130</v>
      </c>
      <c r="M22" s="125">
        <f>VLOOKUP($A22&amp;M$8&amp;M$7,'Table 10 ROUND'!$C$2:$S$116,$C$6+1,FALSE)</f>
        <v>1025</v>
      </c>
      <c r="N22" s="126">
        <f>VLOOKUP($A22&amp;N$8&amp;N$7,'Table 10 ROUND'!$C$2:$S$116,$C$6+1,FALSE)</f>
        <v>1135</v>
      </c>
      <c r="O22" s="124">
        <f>VLOOKUP($A22&amp;O$8&amp;O$7,'Table 10 ROUND'!$C$232:$K$346,$C$6+1,FALSE)</f>
        <v>25</v>
      </c>
      <c r="P22" s="124">
        <f>VLOOKUP($A22&amp;P$8&amp;P$7,'Table 10 ROUND'!$C$232:$K$346,$C$6+1,FALSE)</f>
        <v>40</v>
      </c>
      <c r="Q22" s="125">
        <f>VLOOKUP($A22&amp;Q$8&amp;Q$7,'Table 10 ROUND'!$C$232:$K$346,$C$6+1,FALSE)</f>
        <v>430</v>
      </c>
      <c r="R22" s="126">
        <f>VLOOKUP($A22&amp;R$8&amp;R$7,'Table 10 ROUND'!$C$232:$K$346,$C$6+1,FALSE)</f>
        <v>490</v>
      </c>
      <c r="S22" s="124">
        <f>VLOOKUP($A22&amp;S$8&amp;S$7,'Table 10 ROUND'!$C$117:$K$231,$C$6+1,FALSE)</f>
        <v>365</v>
      </c>
      <c r="T22" s="124">
        <f>VLOOKUP($A22&amp;T$8&amp;T$7,'Table 10 ROUND'!$C$117:$K$231,$C$6+1,FALSE)</f>
        <v>350</v>
      </c>
      <c r="U22" s="124">
        <f>VLOOKUP($A22&amp;U$8&amp;U$7,'Table 10 ROUND'!$C$117:$K$231,$C$6+1,FALSE)</f>
        <v>1915</v>
      </c>
      <c r="V22" s="124">
        <f>VLOOKUP($A22&amp;V$8&amp;V$7,'Table 10 ROUND'!$C$117:$K$231,$C$6+1,FALSE)</f>
        <v>1830</v>
      </c>
    </row>
    <row r="23" spans="1:22" x14ac:dyDescent="0.2">
      <c r="A23" s="17" t="s">
        <v>266</v>
      </c>
      <c r="B23" s="121">
        <f>VLOOKUP($A23&amp;B$8&amp;B$7,'Table 10 ROUND'!$C$2:$S$116,$C$6+9,FALSE)</f>
        <v>0.29099999999999998</v>
      </c>
      <c r="C23" s="121">
        <f>VLOOKUP($A23&amp;C$8&amp;C$7,'Table 10 ROUND'!$C$2:$S$116,$C$6+9,FALSE)</f>
        <v>0.40300000000000002</v>
      </c>
      <c r="D23" s="121">
        <f>VLOOKUP($A23&amp;D$8&amp;D$7,'Table 10 ROUND'!$C$2:$S$116,$C$6+9,FALSE)</f>
        <v>0.46899999999999997</v>
      </c>
      <c r="E23" s="122">
        <f>VLOOKUP($A23&amp;E$8&amp;E$7,'Table 10 ROUND'!$C$2:$S$116,$C$6+9,FALSE)</f>
        <v>0.58099999999999996</v>
      </c>
      <c r="F23" s="121">
        <f>VLOOKUP($A23&amp;F$8&amp;F$7,'Table 10 ROUND'!$C$232:$S$346,$C$6+9,FALSE)</f>
        <v>7.2999999999999995E-2</v>
      </c>
      <c r="G23" s="121">
        <f>VLOOKUP($A23&amp;G$8&amp;G$7,'Table 10 ROUND'!$C$232:$S$346,$C$6+9,FALSE)</f>
        <v>8.5000000000000006E-2</v>
      </c>
      <c r="H23" s="121">
        <f>VLOOKUP($A23&amp;H$8&amp;H$7,'Table 10 ROUND'!$C$232:$S$346,$C$6+9,FALSE)</f>
        <v>0.17799999999999999</v>
      </c>
      <c r="I23" s="123">
        <f>VLOOKUP($A23&amp;I$8&amp;I$7,'Table 10 ROUND'!$C$232:$S$346,$C$6+9,FALSE)</f>
        <v>0.223</v>
      </c>
      <c r="J23" s="123"/>
      <c r="K23" s="124">
        <f>VLOOKUP($A23&amp;K$8&amp;K$7,'Table 10 ROUND'!$C$2:$S$116,$C$6+1,FALSE)</f>
        <v>220</v>
      </c>
      <c r="L23" s="124">
        <f>VLOOKUP($A23&amp;L$8&amp;L$7,'Table 10 ROUND'!$C$2:$S$116,$C$6+1,FALSE)</f>
        <v>295</v>
      </c>
      <c r="M23" s="125">
        <f>VLOOKUP($A23&amp;M$8&amp;M$7,'Table 10 ROUND'!$C$2:$S$116,$C$6+1,FALSE)</f>
        <v>1415</v>
      </c>
      <c r="N23" s="126">
        <f>VLOOKUP($A23&amp;N$8&amp;N$7,'Table 10 ROUND'!$C$2:$S$116,$C$6+1,FALSE)</f>
        <v>1770</v>
      </c>
      <c r="O23" s="124">
        <f>VLOOKUP($A23&amp;O$8&amp;O$7,'Table 10 ROUND'!$C$232:$K$346,$C$6+1,FALSE)</f>
        <v>55</v>
      </c>
      <c r="P23" s="124">
        <f>VLOOKUP($A23&amp;P$8&amp;P$7,'Table 10 ROUND'!$C$232:$K$346,$C$6+1,FALSE)</f>
        <v>60</v>
      </c>
      <c r="Q23" s="125">
        <f>VLOOKUP($A23&amp;Q$8&amp;Q$7,'Table 10 ROUND'!$C$232:$K$346,$C$6+1,FALSE)</f>
        <v>540</v>
      </c>
      <c r="R23" s="126">
        <f>VLOOKUP($A23&amp;R$8&amp;R$7,'Table 10 ROUND'!$C$232:$K$346,$C$6+1,FALSE)</f>
        <v>680</v>
      </c>
      <c r="S23" s="124">
        <f>VLOOKUP($A23&amp;S$8&amp;S$7,'Table 10 ROUND'!$C$117:$K$231,$C$6+1,FALSE)</f>
        <v>765</v>
      </c>
      <c r="T23" s="124">
        <f>VLOOKUP($A23&amp;T$8&amp;T$7,'Table 10 ROUND'!$C$117:$K$231,$C$6+1,FALSE)</f>
        <v>730</v>
      </c>
      <c r="U23" s="124">
        <f>VLOOKUP($A23&amp;U$8&amp;U$7,'Table 10 ROUND'!$C$117:$K$231,$C$6+1,FALSE)</f>
        <v>3015</v>
      </c>
      <c r="V23" s="124">
        <f>VLOOKUP($A23&amp;V$8&amp;V$7,'Table 10 ROUND'!$C$117:$K$231,$C$6+1,FALSE)</f>
        <v>3050</v>
      </c>
    </row>
    <row r="24" spans="1:22" x14ac:dyDescent="0.2">
      <c r="A24" s="29" t="s">
        <v>83</v>
      </c>
      <c r="B24" s="115">
        <f>VLOOKUP($A24&amp;B$8&amp;B$7,'Table 10 ROUND'!$C$2:$S$116,$C$6+9,FALSE)</f>
        <v>0.45500000000000002</v>
      </c>
      <c r="C24" s="115">
        <f>VLOOKUP($A24&amp;C$8&amp;C$7,'Table 10 ROUND'!$C$2:$S$116,$C$6+9,FALSE)</f>
        <v>0.56299999999999994</v>
      </c>
      <c r="D24" s="115">
        <f>VLOOKUP($A24&amp;D$8&amp;D$7,'Table 10 ROUND'!$C$2:$S$116,$C$6+9,FALSE)</f>
        <v>0.60899999999999999</v>
      </c>
      <c r="E24" s="127">
        <f>VLOOKUP($A24&amp;E$8&amp;E$7,'Table 10 ROUND'!$C$2:$S$116,$C$6+9,FALSE)</f>
        <v>0.70799999999999996</v>
      </c>
      <c r="F24" s="115">
        <f>VLOOKUP($A24&amp;F$8&amp;F$7,'Table 10 ROUND'!$C$232:$S$346,$C$6+9,FALSE)</f>
        <v>9.2999999999999999E-2</v>
      </c>
      <c r="G24" s="115">
        <f>VLOOKUP($A24&amp;G$8&amp;G$7,'Table 10 ROUND'!$C$232:$S$346,$C$6+9,FALSE)</f>
        <v>0.104</v>
      </c>
      <c r="H24" s="115">
        <f>VLOOKUP($A24&amp;H$8&amp;H$7,'Table 10 ROUND'!$C$232:$S$346,$C$6+9,FALSE)</f>
        <v>0.184</v>
      </c>
      <c r="I24" s="118">
        <f>VLOOKUP($A24&amp;I$8&amp;I$7,'Table 10 ROUND'!$C$232:$S$346,$C$6+9,FALSE)</f>
        <v>0.20499999999999999</v>
      </c>
      <c r="J24" s="118"/>
      <c r="K24" s="128">
        <f>VLOOKUP($A24&amp;K$8&amp;K$7,'Table 10 ROUND'!$C$2:$S$116,$C$6+1,FALSE)</f>
        <v>2420</v>
      </c>
      <c r="L24" s="128">
        <f>VLOOKUP($A24&amp;L$8&amp;L$7,'Table 10 ROUND'!$C$2:$S$116,$C$6+1,FALSE)</f>
        <v>2905</v>
      </c>
      <c r="M24" s="129">
        <f>VLOOKUP($A24&amp;M$8&amp;M$7,'Table 10 ROUND'!$C$2:$S$116,$C$6+1,FALSE)</f>
        <v>11385</v>
      </c>
      <c r="N24" s="130">
        <f>VLOOKUP($A24&amp;N$8&amp;N$7,'Table 10 ROUND'!$C$2:$S$116,$C$6+1,FALSE)</f>
        <v>12545</v>
      </c>
      <c r="O24" s="128">
        <f>VLOOKUP($A24&amp;O$8&amp;O$7,'Table 10 ROUND'!$C$232:$K$346,$C$6+1,FALSE)</f>
        <v>495</v>
      </c>
      <c r="P24" s="128">
        <f>VLOOKUP($A24&amp;P$8&amp;P$7,'Table 10 ROUND'!$C$232:$K$346,$C$6+1,FALSE)</f>
        <v>535</v>
      </c>
      <c r="Q24" s="129">
        <f>VLOOKUP($A24&amp;Q$8&amp;Q$7,'Table 10 ROUND'!$C$232:$K$346,$C$6+1,FALSE)</f>
        <v>3435</v>
      </c>
      <c r="R24" s="130">
        <f>VLOOKUP($A24&amp;R$8&amp;R$7,'Table 10 ROUND'!$C$232:$K$346,$C$6+1,FALSE)</f>
        <v>3625</v>
      </c>
      <c r="S24" s="128">
        <f>VLOOKUP($A24&amp;S$8&amp;S$7,'Table 10 ROUND'!$C$117:$K$231,$C$6+1,FALSE)</f>
        <v>5320</v>
      </c>
      <c r="T24" s="128">
        <f>VLOOKUP($A24&amp;T$8&amp;T$7,'Table 10 ROUND'!$C$117:$K$231,$C$6+1,FALSE)</f>
        <v>5160</v>
      </c>
      <c r="U24" s="128">
        <f>VLOOKUP($A24&amp;U$8&amp;U$7,'Table 10 ROUND'!$C$117:$K$231,$C$6+1,FALSE)</f>
        <v>18705</v>
      </c>
      <c r="V24" s="128">
        <f>VLOOKUP($A24&amp;V$8&amp;V$7,'Table 10 ROUND'!$C$117:$K$231,$C$6+1,FALSE)</f>
        <v>17725</v>
      </c>
    </row>
    <row r="25" spans="1:22" x14ac:dyDescent="0.2">
      <c r="A25" s="17" t="s">
        <v>267</v>
      </c>
      <c r="B25" s="121">
        <f>VLOOKUP($A25&amp;B$8&amp;B$7,'Table 10 ROUND'!$C$2:$S$116,$C$6+9,FALSE)</f>
        <v>0.49099999999999999</v>
      </c>
      <c r="C25" s="121">
        <f>VLOOKUP($A25&amp;C$8&amp;C$7,'Table 10 ROUND'!$C$2:$S$116,$C$6+9,FALSE)</f>
        <v>0.64700000000000002</v>
      </c>
      <c r="D25" s="121">
        <f>VLOOKUP($A25&amp;D$8&amp;D$7,'Table 10 ROUND'!$C$2:$S$116,$C$6+9,FALSE)</f>
        <v>0.69599999999999995</v>
      </c>
      <c r="E25" s="122">
        <f>VLOOKUP($A25&amp;E$8&amp;E$7,'Table 10 ROUND'!$C$2:$S$116,$C$6+9,FALSE)</f>
        <v>0.78</v>
      </c>
      <c r="F25" s="121">
        <f>VLOOKUP($A25&amp;F$8&amp;F$7,'Table 10 ROUND'!$C$232:$S$346,$C$6+9,FALSE)</f>
        <v>0.113</v>
      </c>
      <c r="G25" s="121">
        <f>VLOOKUP($A25&amp;G$8&amp;G$7,'Table 10 ROUND'!$C$232:$S$346,$C$6+9,FALSE)</f>
        <v>0.14399999999999999</v>
      </c>
      <c r="H25" s="121">
        <f>VLOOKUP($A25&amp;H$8&amp;H$7,'Table 10 ROUND'!$C$232:$S$346,$C$6+9,FALSE)</f>
        <v>0.26400000000000001</v>
      </c>
      <c r="I25" s="123">
        <f>VLOOKUP($A25&amp;I$8&amp;I$7,'Table 10 ROUND'!$C$232:$S$346,$C$6+9,FALSE)</f>
        <v>0.28199999999999997</v>
      </c>
      <c r="J25" s="123"/>
      <c r="K25" s="124">
        <f>VLOOKUP($A25&amp;K$8&amp;K$7,'Table 10 ROUND'!$C$2:$S$116,$C$6+1,FALSE)</f>
        <v>335</v>
      </c>
      <c r="L25" s="124">
        <f>VLOOKUP($A25&amp;L$8&amp;L$7,'Table 10 ROUND'!$C$2:$S$116,$C$6+1,FALSE)</f>
        <v>405</v>
      </c>
      <c r="M25" s="125">
        <f>VLOOKUP($A25&amp;M$8&amp;M$7,'Table 10 ROUND'!$C$2:$S$116,$C$6+1,FALSE)</f>
        <v>4350</v>
      </c>
      <c r="N25" s="126">
        <f>VLOOKUP($A25&amp;N$8&amp;N$7,'Table 10 ROUND'!$C$2:$S$116,$C$6+1,FALSE)</f>
        <v>4670</v>
      </c>
      <c r="O25" s="124">
        <f>VLOOKUP($A25&amp;O$8&amp;O$7,'Table 10 ROUND'!$C$232:$K$346,$C$6+1,FALSE)</f>
        <v>75</v>
      </c>
      <c r="P25" s="124">
        <f>VLOOKUP($A25&amp;P$8&amp;P$7,'Table 10 ROUND'!$C$232:$K$346,$C$6+1,FALSE)</f>
        <v>90</v>
      </c>
      <c r="Q25" s="125">
        <f>VLOOKUP($A25&amp;Q$8&amp;Q$7,'Table 10 ROUND'!$C$232:$K$346,$C$6+1,FALSE)</f>
        <v>1650</v>
      </c>
      <c r="R25" s="126">
        <f>VLOOKUP($A25&amp;R$8&amp;R$7,'Table 10 ROUND'!$C$232:$K$346,$C$6+1,FALSE)</f>
        <v>1685</v>
      </c>
      <c r="S25" s="124">
        <f>VLOOKUP($A25&amp;S$8&amp;S$7,'Table 10 ROUND'!$C$117:$K$231,$C$6+1,FALSE)</f>
        <v>680</v>
      </c>
      <c r="T25" s="124">
        <f>VLOOKUP($A25&amp;T$8&amp;T$7,'Table 10 ROUND'!$C$117:$K$231,$C$6+1,FALSE)</f>
        <v>625</v>
      </c>
      <c r="U25" s="124">
        <f>VLOOKUP($A25&amp;U$8&amp;U$7,'Table 10 ROUND'!$C$117:$K$231,$C$6+1,FALSE)</f>
        <v>6250</v>
      </c>
      <c r="V25" s="124">
        <f>VLOOKUP($A25&amp;V$8&amp;V$7,'Table 10 ROUND'!$C$117:$K$231,$C$6+1,FALSE)</f>
        <v>5980</v>
      </c>
    </row>
    <row r="26" spans="1:22" x14ac:dyDescent="0.2">
      <c r="A26" s="17" t="s">
        <v>268</v>
      </c>
      <c r="B26" s="121">
        <f>VLOOKUP($A26&amp;B$8&amp;B$7,'Table 10 ROUND'!$C$2:$S$116,$C$6+9,FALSE)</f>
        <v>0.42</v>
      </c>
      <c r="C26" s="121">
        <f>VLOOKUP($A26&amp;C$8&amp;C$7,'Table 10 ROUND'!$C$2:$S$116,$C$6+9,FALSE)</f>
        <v>0.51700000000000002</v>
      </c>
      <c r="D26" s="121">
        <f>VLOOKUP($A26&amp;D$8&amp;D$7,'Table 10 ROUND'!$C$2:$S$116,$C$6+9,FALSE)</f>
        <v>0.53</v>
      </c>
      <c r="E26" s="122">
        <f>VLOOKUP($A26&amp;E$8&amp;E$7,'Table 10 ROUND'!$C$2:$S$116,$C$6+9,FALSE)</f>
        <v>0.629</v>
      </c>
      <c r="F26" s="121">
        <f>VLOOKUP($A26&amp;F$8&amp;F$7,'Table 10 ROUND'!$C$232:$S$346,$C$6+9,FALSE)</f>
        <v>6.6000000000000003E-2</v>
      </c>
      <c r="G26" s="121">
        <f>VLOOKUP($A26&amp;G$8&amp;G$7,'Table 10 ROUND'!$C$232:$S$346,$C$6+9,FALSE)</f>
        <v>7.5999999999999998E-2</v>
      </c>
      <c r="H26" s="121">
        <f>VLOOKUP($A26&amp;H$8&amp;H$7,'Table 10 ROUND'!$C$232:$S$346,$C$6+9,FALSE)</f>
        <v>0.11</v>
      </c>
      <c r="I26" s="123">
        <f>VLOOKUP($A26&amp;I$8&amp;I$7,'Table 10 ROUND'!$C$232:$S$346,$C$6+9,FALSE)</f>
        <v>0.128</v>
      </c>
      <c r="J26" s="123"/>
      <c r="K26" s="124">
        <f>VLOOKUP($A26&amp;K$8&amp;K$7,'Table 10 ROUND'!$C$2:$S$116,$C$6+1,FALSE)</f>
        <v>1090</v>
      </c>
      <c r="L26" s="124">
        <f>VLOOKUP($A26&amp;L$8&amp;L$7,'Table 10 ROUND'!$C$2:$S$116,$C$6+1,FALSE)</f>
        <v>1240</v>
      </c>
      <c r="M26" s="125">
        <f>VLOOKUP($A26&amp;M$8&amp;M$7,'Table 10 ROUND'!$C$2:$S$116,$C$6+1,FALSE)</f>
        <v>3530</v>
      </c>
      <c r="N26" s="126">
        <f>VLOOKUP($A26&amp;N$8&amp;N$7,'Table 10 ROUND'!$C$2:$S$116,$C$6+1,FALSE)</f>
        <v>3875</v>
      </c>
      <c r="O26" s="124">
        <f>VLOOKUP($A26&amp;O$8&amp;O$7,'Table 10 ROUND'!$C$232:$K$346,$C$6+1,FALSE)</f>
        <v>170</v>
      </c>
      <c r="P26" s="124">
        <f>VLOOKUP($A26&amp;P$8&amp;P$7,'Table 10 ROUND'!$C$232:$K$346,$C$6+1,FALSE)</f>
        <v>180</v>
      </c>
      <c r="Q26" s="125">
        <f>VLOOKUP($A26&amp;Q$8&amp;Q$7,'Table 10 ROUND'!$C$232:$K$346,$C$6+1,FALSE)</f>
        <v>735</v>
      </c>
      <c r="R26" s="126">
        <f>VLOOKUP($A26&amp;R$8&amp;R$7,'Table 10 ROUND'!$C$232:$K$346,$C$6+1,FALSE)</f>
        <v>785</v>
      </c>
      <c r="S26" s="124">
        <f>VLOOKUP($A26&amp;S$8&amp;S$7,'Table 10 ROUND'!$C$117:$K$231,$C$6+1,FALSE)</f>
        <v>2595</v>
      </c>
      <c r="T26" s="124">
        <f>VLOOKUP($A26&amp;T$8&amp;T$7,'Table 10 ROUND'!$C$117:$K$231,$C$6+1,FALSE)</f>
        <v>2395</v>
      </c>
      <c r="U26" s="124">
        <f>VLOOKUP($A26&amp;U$8&amp;U$7,'Table 10 ROUND'!$C$117:$K$231,$C$6+1,FALSE)</f>
        <v>6660</v>
      </c>
      <c r="V26" s="124">
        <f>VLOOKUP($A26&amp;V$8&amp;V$7,'Table 10 ROUND'!$C$117:$K$231,$C$6+1,FALSE)</f>
        <v>6165</v>
      </c>
    </row>
    <row r="27" spans="1:22" x14ac:dyDescent="0.2">
      <c r="A27" s="17" t="s">
        <v>269</v>
      </c>
      <c r="B27" s="121">
        <f>VLOOKUP($A27&amp;B$8&amp;B$7,'Table 10 ROUND'!$C$2:$S$116,$C$6+9,FALSE)</f>
        <v>0.47899999999999998</v>
      </c>
      <c r="C27" s="121">
        <f>VLOOKUP($A27&amp;C$8&amp;C$7,'Table 10 ROUND'!$C$2:$S$116,$C$6+9,FALSE)</f>
        <v>0.60099999999999998</v>
      </c>
      <c r="D27" s="121">
        <f>VLOOKUP($A27&amp;D$8&amp;D$7,'Table 10 ROUND'!$C$2:$S$116,$C$6+9,FALSE)</f>
        <v>0.58699999999999997</v>
      </c>
      <c r="E27" s="122">
        <f>VLOOKUP($A27&amp;E$8&amp;E$7,'Table 10 ROUND'!$C$2:$S$116,$C$6+9,FALSE)</f>
        <v>0.72199999999999998</v>
      </c>
      <c r="F27" s="121">
        <f>VLOOKUP($A27&amp;F$8&amp;F$7,'Table 10 ROUND'!$C$232:$S$346,$C$6+9,FALSE)</f>
        <v>0.122</v>
      </c>
      <c r="G27" s="121">
        <f>VLOOKUP($A27&amp;G$8&amp;G$7,'Table 10 ROUND'!$C$232:$S$346,$C$6+9,FALSE)</f>
        <v>0.11899999999999999</v>
      </c>
      <c r="H27" s="121">
        <f>VLOOKUP($A27&amp;H$8&amp;H$7,'Table 10 ROUND'!$C$232:$S$346,$C$6+9,FALSE)</f>
        <v>0.161</v>
      </c>
      <c r="I27" s="123">
        <f>VLOOKUP($A27&amp;I$8&amp;I$7,'Table 10 ROUND'!$C$232:$S$346,$C$6+9,FALSE)</f>
        <v>0.182</v>
      </c>
      <c r="J27" s="123"/>
      <c r="K27" s="124">
        <f>VLOOKUP($A27&amp;K$8&amp;K$7,'Table 10 ROUND'!$C$2:$S$116,$C$6+1,FALSE)</f>
        <v>690</v>
      </c>
      <c r="L27" s="124">
        <f>VLOOKUP($A27&amp;L$8&amp;L$7,'Table 10 ROUND'!$C$2:$S$116,$C$6+1,FALSE)</f>
        <v>915</v>
      </c>
      <c r="M27" s="125">
        <f>VLOOKUP($A27&amp;M$8&amp;M$7,'Table 10 ROUND'!$C$2:$S$116,$C$6+1,FALSE)</f>
        <v>1390</v>
      </c>
      <c r="N27" s="126">
        <f>VLOOKUP($A27&amp;N$8&amp;N$7,'Table 10 ROUND'!$C$2:$S$116,$C$6+1,FALSE)</f>
        <v>1710</v>
      </c>
      <c r="O27" s="124">
        <f>VLOOKUP($A27&amp;O$8&amp;O$7,'Table 10 ROUND'!$C$232:$K$346,$C$6+1,FALSE)</f>
        <v>175</v>
      </c>
      <c r="P27" s="124">
        <f>VLOOKUP($A27&amp;P$8&amp;P$7,'Table 10 ROUND'!$C$232:$K$346,$C$6+1,FALSE)</f>
        <v>180</v>
      </c>
      <c r="Q27" s="125">
        <f>VLOOKUP($A27&amp;Q$8&amp;Q$7,'Table 10 ROUND'!$C$232:$K$346,$C$6+1,FALSE)</f>
        <v>385</v>
      </c>
      <c r="R27" s="126">
        <f>VLOOKUP($A27&amp;R$8&amp;R$7,'Table 10 ROUND'!$C$232:$K$346,$C$6+1,FALSE)</f>
        <v>430</v>
      </c>
      <c r="S27" s="124">
        <f>VLOOKUP($A27&amp;S$8&amp;S$7,'Table 10 ROUND'!$C$117:$K$231,$C$6+1,FALSE)</f>
        <v>1440</v>
      </c>
      <c r="T27" s="124">
        <f>VLOOKUP($A27&amp;T$8&amp;T$7,'Table 10 ROUND'!$C$117:$K$231,$C$6+1,FALSE)</f>
        <v>1520</v>
      </c>
      <c r="U27" s="124">
        <f>VLOOKUP($A27&amp;U$8&amp;U$7,'Table 10 ROUND'!$C$117:$K$231,$C$6+1,FALSE)</f>
        <v>2370</v>
      </c>
      <c r="V27" s="124">
        <f>VLOOKUP($A27&amp;V$8&amp;V$7,'Table 10 ROUND'!$C$117:$K$231,$C$6+1,FALSE)</f>
        <v>2370</v>
      </c>
    </row>
    <row r="28" spans="1:22" x14ac:dyDescent="0.2">
      <c r="A28" s="17" t="s">
        <v>270</v>
      </c>
      <c r="B28" s="121">
        <f>VLOOKUP($A28&amp;B$8&amp;B$7,'Table 10 ROUND'!$C$2:$S$116,$C$6+9,FALSE)</f>
        <v>0.50600000000000001</v>
      </c>
      <c r="C28" s="121">
        <f>VLOOKUP($A28&amp;C$8&amp;C$7,'Table 10 ROUND'!$C$2:$S$116,$C$6+9,FALSE)</f>
        <v>0.56100000000000005</v>
      </c>
      <c r="D28" s="121">
        <f>VLOOKUP($A28&amp;D$8&amp;D$7,'Table 10 ROUND'!$C$2:$S$116,$C$6+9,FALSE)</f>
        <v>0.61799999999999999</v>
      </c>
      <c r="E28" s="122">
        <f>VLOOKUP($A28&amp;E$8&amp;E$7,'Table 10 ROUND'!$C$2:$S$116,$C$6+9,FALSE)</f>
        <v>0.71299999999999997</v>
      </c>
      <c r="F28" s="121">
        <f>VLOOKUP($A28&amp;F$8&amp;F$7,'Table 10 ROUND'!$C$232:$S$346,$C$6+9,FALSE)</f>
        <v>0.12</v>
      </c>
      <c r="G28" s="121">
        <f>VLOOKUP($A28&amp;G$8&amp;G$7,'Table 10 ROUND'!$C$232:$S$346,$C$6+9,FALSE)</f>
        <v>0.13400000000000001</v>
      </c>
      <c r="H28" s="121">
        <f>VLOOKUP($A28&amp;H$8&amp;H$7,'Table 10 ROUND'!$C$232:$S$346,$C$6+9,FALSE)</f>
        <v>0.19400000000000001</v>
      </c>
      <c r="I28" s="123">
        <f>VLOOKUP($A28&amp;I$8&amp;I$7,'Table 10 ROUND'!$C$232:$S$346,$C$6+9,FALSE)</f>
        <v>0.22500000000000001</v>
      </c>
      <c r="J28" s="123"/>
      <c r="K28" s="124">
        <f>VLOOKUP($A28&amp;K$8&amp;K$7,'Table 10 ROUND'!$C$2:$S$116,$C$6+1,FALSE)</f>
        <v>305</v>
      </c>
      <c r="L28" s="124">
        <f>VLOOKUP($A28&amp;L$8&amp;L$7,'Table 10 ROUND'!$C$2:$S$116,$C$6+1,FALSE)</f>
        <v>345</v>
      </c>
      <c r="M28" s="125">
        <f>VLOOKUP($A28&amp;M$8&amp;M$7,'Table 10 ROUND'!$C$2:$S$116,$C$6+1,FALSE)</f>
        <v>2115</v>
      </c>
      <c r="N28" s="126">
        <f>VLOOKUP($A28&amp;N$8&amp;N$7,'Table 10 ROUND'!$C$2:$S$116,$C$6+1,FALSE)</f>
        <v>2290</v>
      </c>
      <c r="O28" s="124">
        <f>VLOOKUP($A28&amp;O$8&amp;O$7,'Table 10 ROUND'!$C$232:$K$346,$C$6+1,FALSE)</f>
        <v>75</v>
      </c>
      <c r="P28" s="124">
        <f>VLOOKUP($A28&amp;P$8&amp;P$7,'Table 10 ROUND'!$C$232:$K$346,$C$6+1,FALSE)</f>
        <v>85</v>
      </c>
      <c r="Q28" s="125">
        <f>VLOOKUP($A28&amp;Q$8&amp;Q$7,'Table 10 ROUND'!$C$232:$K$346,$C$6+1,FALSE)</f>
        <v>665</v>
      </c>
      <c r="R28" s="126">
        <f>VLOOKUP($A28&amp;R$8&amp;R$7,'Table 10 ROUND'!$C$232:$K$346,$C$6+1,FALSE)</f>
        <v>720</v>
      </c>
      <c r="S28" s="124">
        <f>VLOOKUP($A28&amp;S$8&amp;S$7,'Table 10 ROUND'!$C$117:$K$231,$C$6+1,FALSE)</f>
        <v>605</v>
      </c>
      <c r="T28" s="124">
        <f>VLOOKUP($A28&amp;T$8&amp;T$7,'Table 10 ROUND'!$C$117:$K$231,$C$6+1,FALSE)</f>
        <v>620</v>
      </c>
      <c r="U28" s="124">
        <f>VLOOKUP($A28&amp;U$8&amp;U$7,'Table 10 ROUND'!$C$117:$K$231,$C$6+1,FALSE)</f>
        <v>3420</v>
      </c>
      <c r="V28" s="124">
        <f>VLOOKUP($A28&amp;V$8&amp;V$7,'Table 10 ROUND'!$C$117:$K$231,$C$6+1,FALSE)</f>
        <v>3205</v>
      </c>
    </row>
    <row r="29" spans="1:22" x14ac:dyDescent="0.2">
      <c r="A29" s="29" t="s">
        <v>84</v>
      </c>
      <c r="B29" s="115">
        <f>VLOOKUP($A29&amp;B$8&amp;B$7,'Table 10 ROUND'!$C$2:$S$116,$C$6+9,FALSE)</f>
        <v>0.42799999999999999</v>
      </c>
      <c r="C29" s="115">
        <f>VLOOKUP($A29&amp;C$8&amp;C$7,'Table 10 ROUND'!$C$2:$S$116,$C$6+9,FALSE)</f>
        <v>0.59399999999999997</v>
      </c>
      <c r="D29" s="115">
        <f>VLOOKUP($A29&amp;D$8&amp;D$7,'Table 10 ROUND'!$C$2:$S$116,$C$6+9,FALSE)</f>
        <v>0.53900000000000003</v>
      </c>
      <c r="E29" s="127">
        <f>VLOOKUP($A29&amp;E$8&amp;E$7,'Table 10 ROUND'!$C$2:$S$116,$C$6+9,FALSE)</f>
        <v>0.69499999999999995</v>
      </c>
      <c r="F29" s="115">
        <f>VLOOKUP($A29&amp;F$8&amp;F$7,'Table 10 ROUND'!$C$232:$S$346,$C$6+9,FALSE)</f>
        <v>5.8999999999999997E-2</v>
      </c>
      <c r="G29" s="115">
        <f>VLOOKUP($A29&amp;G$8&amp;G$7,'Table 10 ROUND'!$C$232:$S$346,$C$6+9,FALSE)</f>
        <v>0.105</v>
      </c>
      <c r="H29" s="115">
        <f>VLOOKUP($A29&amp;H$8&amp;H$7,'Table 10 ROUND'!$C$232:$S$346,$C$6+9,FALSE)</f>
        <v>0.115</v>
      </c>
      <c r="I29" s="118">
        <f>VLOOKUP($A29&amp;I$8&amp;I$7,'Table 10 ROUND'!$C$232:$S$346,$C$6+9,FALSE)</f>
        <v>0.159</v>
      </c>
      <c r="J29" s="118"/>
      <c r="K29" s="128">
        <f>VLOOKUP($A29&amp;K$8&amp;K$7,'Table 10 ROUND'!$C$2:$S$116,$C$6+1,FALSE)</f>
        <v>1805</v>
      </c>
      <c r="L29" s="128">
        <f>VLOOKUP($A29&amp;L$8&amp;L$7,'Table 10 ROUND'!$C$2:$S$116,$C$6+1,FALSE)</f>
        <v>2510</v>
      </c>
      <c r="M29" s="129">
        <f>VLOOKUP($A29&amp;M$8&amp;M$7,'Table 10 ROUND'!$C$2:$S$116,$C$6+1,FALSE)</f>
        <v>5105</v>
      </c>
      <c r="N29" s="130">
        <f>VLOOKUP($A29&amp;N$8&amp;N$7,'Table 10 ROUND'!$C$2:$S$116,$C$6+1,FALSE)</f>
        <v>6700</v>
      </c>
      <c r="O29" s="128">
        <f>VLOOKUP($A29&amp;O$8&amp;O$7,'Table 10 ROUND'!$C$232:$K$346,$C$6+1,FALSE)</f>
        <v>250</v>
      </c>
      <c r="P29" s="128">
        <f>VLOOKUP($A29&amp;P$8&amp;P$7,'Table 10 ROUND'!$C$232:$K$346,$C$6+1,FALSE)</f>
        <v>445</v>
      </c>
      <c r="Q29" s="129">
        <f>VLOOKUP($A29&amp;Q$8&amp;Q$7,'Table 10 ROUND'!$C$232:$K$346,$C$6+1,FALSE)</f>
        <v>1085</v>
      </c>
      <c r="R29" s="130">
        <f>VLOOKUP($A29&amp;R$8&amp;R$7,'Table 10 ROUND'!$C$232:$K$346,$C$6+1,FALSE)</f>
        <v>1530</v>
      </c>
      <c r="S29" s="128">
        <f>VLOOKUP($A29&amp;S$8&amp;S$7,'Table 10 ROUND'!$C$117:$K$231,$C$6+1,FALSE)</f>
        <v>4220</v>
      </c>
      <c r="T29" s="128">
        <f>VLOOKUP($A29&amp;T$8&amp;T$7,'Table 10 ROUND'!$C$117:$K$231,$C$6+1,FALSE)</f>
        <v>4230</v>
      </c>
      <c r="U29" s="128">
        <f>VLOOKUP($A29&amp;U$8&amp;U$7,'Table 10 ROUND'!$C$117:$K$231,$C$6+1,FALSE)</f>
        <v>9465</v>
      </c>
      <c r="V29" s="128">
        <f>VLOOKUP($A29&amp;V$8&amp;V$7,'Table 10 ROUND'!$C$117:$K$231,$C$6+1,FALSE)</f>
        <v>9630</v>
      </c>
    </row>
    <row r="30" spans="1:22" x14ac:dyDescent="0.2">
      <c r="A30" s="17" t="s">
        <v>271</v>
      </c>
      <c r="B30" s="121">
        <f>VLOOKUP($A30&amp;B$8&amp;B$7,'Table 10 ROUND'!$C$2:$S$116,$C$6+9,FALSE)</f>
        <v>0.27800000000000002</v>
      </c>
      <c r="C30" s="121">
        <f>VLOOKUP($A30&amp;C$8&amp;C$7,'Table 10 ROUND'!$C$2:$S$116,$C$6+9,FALSE)</f>
        <v>0.437</v>
      </c>
      <c r="D30" s="121">
        <f>VLOOKUP($A30&amp;D$8&amp;D$7,'Table 10 ROUND'!$C$2:$S$116,$C$6+9,FALSE)</f>
        <v>0.38</v>
      </c>
      <c r="E30" s="122">
        <f>VLOOKUP($A30&amp;E$8&amp;E$7,'Table 10 ROUND'!$C$2:$S$116,$C$6+9,FALSE)</f>
        <v>0.56599999999999995</v>
      </c>
      <c r="F30" s="121">
        <f>VLOOKUP($A30&amp;F$8&amp;F$7,'Table 10 ROUND'!$C$232:$S$346,$C$6+9,FALSE)</f>
        <v>2.4E-2</v>
      </c>
      <c r="G30" s="121">
        <f>VLOOKUP($A30&amp;G$8&amp;G$7,'Table 10 ROUND'!$C$232:$S$346,$C$6+9,FALSE)</f>
        <v>5.3999999999999999E-2</v>
      </c>
      <c r="H30" s="121">
        <f>VLOOKUP($A30&amp;H$8&amp;H$7,'Table 10 ROUND'!$C$232:$S$346,$C$6+9,FALSE)</f>
        <v>5.6000000000000001E-2</v>
      </c>
      <c r="I30" s="123">
        <f>VLOOKUP($A30&amp;I$8&amp;I$7,'Table 10 ROUND'!$C$232:$S$346,$C$6+9,FALSE)</f>
        <v>0.1</v>
      </c>
      <c r="J30" s="123"/>
      <c r="K30" s="124">
        <f>VLOOKUP($A30&amp;K$8&amp;K$7,'Table 10 ROUND'!$C$2:$S$116,$C$6+1,FALSE)</f>
        <v>295</v>
      </c>
      <c r="L30" s="124">
        <f>VLOOKUP($A30&amp;L$8&amp;L$7,'Table 10 ROUND'!$C$2:$S$116,$C$6+1,FALSE)</f>
        <v>435</v>
      </c>
      <c r="M30" s="125">
        <f>VLOOKUP($A30&amp;M$8&amp;M$7,'Table 10 ROUND'!$C$2:$S$116,$C$6+1,FALSE)</f>
        <v>1145</v>
      </c>
      <c r="N30" s="126">
        <f>VLOOKUP($A30&amp;N$8&amp;N$7,'Table 10 ROUND'!$C$2:$S$116,$C$6+1,FALSE)</f>
        <v>1760</v>
      </c>
      <c r="O30" s="124">
        <f>VLOOKUP($A30&amp;O$8&amp;O$7,'Table 10 ROUND'!$C$232:$K$346,$C$6+1,FALSE)</f>
        <v>25</v>
      </c>
      <c r="P30" s="124">
        <f>VLOOKUP($A30&amp;P$8&amp;P$7,'Table 10 ROUND'!$C$232:$K$346,$C$6+1,FALSE)</f>
        <v>55</v>
      </c>
      <c r="Q30" s="125">
        <f>VLOOKUP($A30&amp;Q$8&amp;Q$7,'Table 10 ROUND'!$C$232:$K$346,$C$6+1,FALSE)</f>
        <v>170</v>
      </c>
      <c r="R30" s="126">
        <f>VLOOKUP($A30&amp;R$8&amp;R$7,'Table 10 ROUND'!$C$232:$K$346,$C$6+1,FALSE)</f>
        <v>310</v>
      </c>
      <c r="S30" s="124">
        <f>VLOOKUP($A30&amp;S$8&amp;S$7,'Table 10 ROUND'!$C$117:$K$231,$C$6+1,FALSE)</f>
        <v>1065</v>
      </c>
      <c r="T30" s="124">
        <f>VLOOKUP($A30&amp;T$8&amp;T$7,'Table 10 ROUND'!$C$117:$K$231,$C$6+1,FALSE)</f>
        <v>995</v>
      </c>
      <c r="U30" s="124">
        <f>VLOOKUP($A30&amp;U$8&amp;U$7,'Table 10 ROUND'!$C$117:$K$231,$C$6+1,FALSE)</f>
        <v>3010</v>
      </c>
      <c r="V30" s="124">
        <f>VLOOKUP($A30&amp;V$8&amp;V$7,'Table 10 ROUND'!$C$117:$K$231,$C$6+1,FALSE)</f>
        <v>3110</v>
      </c>
    </row>
    <row r="31" spans="1:22" x14ac:dyDescent="0.2">
      <c r="A31" s="17" t="s">
        <v>272</v>
      </c>
      <c r="B31" s="121">
        <f>VLOOKUP($A31&amp;B$8&amp;B$7,'Table 10 ROUND'!$C$2:$S$116,$C$6+9,FALSE)</f>
        <v>0.51</v>
      </c>
      <c r="C31" s="121">
        <f>VLOOKUP($A31&amp;C$8&amp;C$7,'Table 10 ROUND'!$C$2:$S$116,$C$6+9,FALSE)</f>
        <v>0.66300000000000003</v>
      </c>
      <c r="D31" s="121">
        <f>VLOOKUP($A31&amp;D$8&amp;D$7,'Table 10 ROUND'!$C$2:$S$116,$C$6+9,FALSE)</f>
        <v>0.64300000000000002</v>
      </c>
      <c r="E31" s="122">
        <f>VLOOKUP($A31&amp;E$8&amp;E$7,'Table 10 ROUND'!$C$2:$S$116,$C$6+9,FALSE)</f>
        <v>0.77600000000000002</v>
      </c>
      <c r="F31" s="121">
        <f>VLOOKUP($A31&amp;F$8&amp;F$7,'Table 10 ROUND'!$C$232:$S$346,$C$6+9,FALSE)</f>
        <v>7.5999999999999998E-2</v>
      </c>
      <c r="G31" s="121">
        <f>VLOOKUP($A31&amp;G$8&amp;G$7,'Table 10 ROUND'!$C$232:$S$346,$C$6+9,FALSE)</f>
        <v>0.126</v>
      </c>
      <c r="H31" s="121">
        <f>VLOOKUP($A31&amp;H$8&amp;H$7,'Table 10 ROUND'!$C$232:$S$346,$C$6+9,FALSE)</f>
        <v>0.152</v>
      </c>
      <c r="I31" s="123">
        <f>VLOOKUP($A31&amp;I$8&amp;I$7,'Table 10 ROUND'!$C$232:$S$346,$C$6+9,FALSE)</f>
        <v>0.19400000000000001</v>
      </c>
      <c r="J31" s="123"/>
      <c r="K31" s="124">
        <f>VLOOKUP($A31&amp;K$8&amp;K$7,'Table 10 ROUND'!$C$2:$S$116,$C$6+1,FALSE)</f>
        <v>1365</v>
      </c>
      <c r="L31" s="124">
        <f>VLOOKUP($A31&amp;L$8&amp;L$7,'Table 10 ROUND'!$C$2:$S$116,$C$6+1,FALSE)</f>
        <v>1840</v>
      </c>
      <c r="M31" s="125">
        <f>VLOOKUP($A31&amp;M$8&amp;M$7,'Table 10 ROUND'!$C$2:$S$116,$C$6+1,FALSE)</f>
        <v>3450</v>
      </c>
      <c r="N31" s="126">
        <f>VLOOKUP($A31&amp;N$8&amp;N$7,'Table 10 ROUND'!$C$2:$S$116,$C$6+1,FALSE)</f>
        <v>4230</v>
      </c>
      <c r="O31" s="124">
        <f>VLOOKUP($A31&amp;O$8&amp;O$7,'Table 10 ROUND'!$C$232:$K$346,$C$6+1,FALSE)</f>
        <v>205</v>
      </c>
      <c r="P31" s="124">
        <f>VLOOKUP($A31&amp;P$8&amp;P$7,'Table 10 ROUND'!$C$232:$K$346,$C$6+1,FALSE)</f>
        <v>350</v>
      </c>
      <c r="Q31" s="125">
        <f>VLOOKUP($A31&amp;Q$8&amp;Q$7,'Table 10 ROUND'!$C$232:$K$346,$C$6+1,FALSE)</f>
        <v>815</v>
      </c>
      <c r="R31" s="126">
        <f>VLOOKUP($A31&amp;R$8&amp;R$7,'Table 10 ROUND'!$C$232:$K$346,$C$6+1,FALSE)</f>
        <v>1060</v>
      </c>
      <c r="S31" s="124">
        <f>VLOOKUP($A31&amp;S$8&amp;S$7,'Table 10 ROUND'!$C$117:$K$231,$C$6+1,FALSE)</f>
        <v>2680</v>
      </c>
      <c r="T31" s="124">
        <f>VLOOKUP($A31&amp;T$8&amp;T$7,'Table 10 ROUND'!$C$117:$K$231,$C$6+1,FALSE)</f>
        <v>2780</v>
      </c>
      <c r="U31" s="124">
        <f>VLOOKUP($A31&amp;U$8&amp;U$7,'Table 10 ROUND'!$C$117:$K$231,$C$6+1,FALSE)</f>
        <v>5365</v>
      </c>
      <c r="V31" s="124">
        <f>VLOOKUP($A31&amp;V$8&amp;V$7,'Table 10 ROUND'!$C$117:$K$231,$C$6+1,FALSE)</f>
        <v>5450</v>
      </c>
    </row>
    <row r="32" spans="1:22" x14ac:dyDescent="0.2">
      <c r="A32" s="17" t="s">
        <v>273</v>
      </c>
      <c r="B32" s="121">
        <f>VLOOKUP($A32&amp;B$8&amp;B$7,'Table 10 ROUND'!$C$2:$S$116,$C$6+9,FALSE)</f>
        <v>0.30299999999999999</v>
      </c>
      <c r="C32" s="121">
        <f>VLOOKUP($A32&amp;C$8&amp;C$7,'Table 10 ROUND'!$C$2:$S$116,$C$6+9,FALSE)</f>
        <v>0.51600000000000001</v>
      </c>
      <c r="D32" s="121">
        <f>VLOOKUP($A32&amp;D$8&amp;D$7,'Table 10 ROUND'!$C$2:$S$116,$C$6+9,FALSE)</f>
        <v>0.46899999999999997</v>
      </c>
      <c r="E32" s="122">
        <f>VLOOKUP($A32&amp;E$8&amp;E$7,'Table 10 ROUND'!$C$2:$S$116,$C$6+9,FALSE)</f>
        <v>0.66</v>
      </c>
      <c r="F32" s="121">
        <f>VLOOKUP($A32&amp;F$8&amp;F$7,'Table 10 ROUND'!$C$232:$S$346,$C$6+9,FALSE)</f>
        <v>0.04</v>
      </c>
      <c r="G32" s="121">
        <f>VLOOKUP($A32&amp;G$8&amp;G$7,'Table 10 ROUND'!$C$232:$S$346,$C$6+9,FALSE)</f>
        <v>8.4000000000000005E-2</v>
      </c>
      <c r="H32" s="121">
        <f>VLOOKUP($A32&amp;H$8&amp;H$7,'Table 10 ROUND'!$C$232:$S$346,$C$6+9,FALSE)</f>
        <v>9.4E-2</v>
      </c>
      <c r="I32" s="123">
        <f>VLOOKUP($A32&amp;I$8&amp;I$7,'Table 10 ROUND'!$C$232:$S$346,$C$6+9,FALSE)</f>
        <v>0.14699999999999999</v>
      </c>
      <c r="J32" s="123"/>
      <c r="K32" s="124">
        <f>VLOOKUP($A32&amp;K$8&amp;K$7,'Table 10 ROUND'!$C$2:$S$116,$C$6+1,FALSE)</f>
        <v>145</v>
      </c>
      <c r="L32" s="124">
        <f>VLOOKUP($A32&amp;L$8&amp;L$7,'Table 10 ROUND'!$C$2:$S$116,$C$6+1,FALSE)</f>
        <v>235</v>
      </c>
      <c r="M32" s="125">
        <f>VLOOKUP($A32&amp;M$8&amp;M$7,'Table 10 ROUND'!$C$2:$S$116,$C$6+1,FALSE)</f>
        <v>510</v>
      </c>
      <c r="N32" s="126">
        <f>VLOOKUP($A32&amp;N$8&amp;N$7,'Table 10 ROUND'!$C$2:$S$116,$C$6+1,FALSE)</f>
        <v>710</v>
      </c>
      <c r="O32" s="124">
        <f>VLOOKUP($A32&amp;O$8&amp;O$7,'Table 10 ROUND'!$C$232:$K$346,$C$6+1,FALSE)</f>
        <v>20</v>
      </c>
      <c r="P32" s="124">
        <f>VLOOKUP($A32&amp;P$8&amp;P$7,'Table 10 ROUND'!$C$232:$K$346,$C$6+1,FALSE)</f>
        <v>40</v>
      </c>
      <c r="Q32" s="125">
        <f>VLOOKUP($A32&amp;Q$8&amp;Q$7,'Table 10 ROUND'!$C$232:$K$346,$C$6+1,FALSE)</f>
        <v>100</v>
      </c>
      <c r="R32" s="126">
        <f>VLOOKUP($A32&amp;R$8&amp;R$7,'Table 10 ROUND'!$C$232:$K$346,$C$6+1,FALSE)</f>
        <v>160</v>
      </c>
      <c r="S32" s="124">
        <f>VLOOKUP($A32&amp;S$8&amp;S$7,'Table 10 ROUND'!$C$117:$K$231,$C$6+1,FALSE)</f>
        <v>475</v>
      </c>
      <c r="T32" s="124">
        <f>VLOOKUP($A32&amp;T$8&amp;T$7,'Table 10 ROUND'!$C$117:$K$231,$C$6+1,FALSE)</f>
        <v>455</v>
      </c>
      <c r="U32" s="124">
        <f>VLOOKUP($A32&amp;U$8&amp;U$7,'Table 10 ROUND'!$C$117:$K$231,$C$6+1,FALSE)</f>
        <v>1090</v>
      </c>
      <c r="V32" s="124">
        <f>VLOOKUP($A32&amp;V$8&amp;V$7,'Table 10 ROUND'!$C$117:$K$231,$C$6+1,FALSE)</f>
        <v>1075</v>
      </c>
    </row>
    <row r="33" spans="1:22" x14ac:dyDescent="0.2">
      <c r="A33" s="29" t="s">
        <v>85</v>
      </c>
      <c r="B33" s="115">
        <f>VLOOKUP($A33&amp;B$8&amp;B$7,'Table 10 ROUND'!$C$2:$S$116,$C$6+9,FALSE)</f>
        <v>0.64</v>
      </c>
      <c r="C33" s="115">
        <f>VLOOKUP($A33&amp;C$8&amp;C$7,'Table 10 ROUND'!$C$2:$S$116,$C$6+9,FALSE)</f>
        <v>0.78800000000000003</v>
      </c>
      <c r="D33" s="115">
        <f>VLOOKUP($A33&amp;D$8&amp;D$7,'Table 10 ROUND'!$C$2:$S$116,$C$6+9,FALSE)</f>
        <v>0.75800000000000001</v>
      </c>
      <c r="E33" s="127">
        <f>VLOOKUP($A33&amp;E$8&amp;E$7,'Table 10 ROUND'!$C$2:$S$116,$C$6+9,FALSE)</f>
        <v>0.83</v>
      </c>
      <c r="F33" s="115">
        <f>VLOOKUP($A33&amp;F$8&amp;F$7,'Table 10 ROUND'!$C$232:$S$346,$C$6+9,FALSE)</f>
        <v>0.314</v>
      </c>
      <c r="G33" s="115">
        <f>VLOOKUP($A33&amp;G$8&amp;G$7,'Table 10 ROUND'!$C$232:$S$346,$C$6+9,FALSE)</f>
        <v>0.36499999999999999</v>
      </c>
      <c r="H33" s="115">
        <f>VLOOKUP($A33&amp;H$8&amp;H$7,'Table 10 ROUND'!$C$232:$S$346,$C$6+9,FALSE)</f>
        <v>0.40600000000000003</v>
      </c>
      <c r="I33" s="118">
        <f>VLOOKUP($A33&amp;I$8&amp;I$7,'Table 10 ROUND'!$C$232:$S$346,$C$6+9,FALSE)</f>
        <v>0.43099999999999999</v>
      </c>
      <c r="J33" s="118"/>
      <c r="K33" s="128">
        <f>VLOOKUP($A33&amp;K$8&amp;K$7,'Table 10 ROUND'!$C$2:$S$116,$C$6+1,FALSE)</f>
        <v>55</v>
      </c>
      <c r="L33" s="128">
        <f>VLOOKUP($A33&amp;L$8&amp;L$7,'Table 10 ROUND'!$C$2:$S$116,$C$6+1,FALSE)</f>
        <v>65</v>
      </c>
      <c r="M33" s="129">
        <f>VLOOKUP($A33&amp;M$8&amp;M$7,'Table 10 ROUND'!$C$2:$S$116,$C$6+1,FALSE)</f>
        <v>820</v>
      </c>
      <c r="N33" s="130">
        <f>VLOOKUP($A33&amp;N$8&amp;N$7,'Table 10 ROUND'!$C$2:$S$116,$C$6+1,FALSE)</f>
        <v>865</v>
      </c>
      <c r="O33" s="128">
        <f>VLOOKUP($A33&amp;O$8&amp;O$7,'Table 10 ROUND'!$C$232:$K$346,$C$6+1,FALSE)</f>
        <v>25</v>
      </c>
      <c r="P33" s="128">
        <f>VLOOKUP($A33&amp;P$8&amp;P$7,'Table 10 ROUND'!$C$232:$K$346,$C$6+1,FALSE)</f>
        <v>30</v>
      </c>
      <c r="Q33" s="129">
        <f>VLOOKUP($A33&amp;Q$8&amp;Q$7,'Table 10 ROUND'!$C$232:$K$346,$C$6+1,FALSE)</f>
        <v>440</v>
      </c>
      <c r="R33" s="130">
        <f>VLOOKUP($A33&amp;R$8&amp;R$7,'Table 10 ROUND'!$C$232:$K$346,$C$6+1,FALSE)</f>
        <v>450</v>
      </c>
      <c r="S33" s="128">
        <f>VLOOKUP($A33&amp;S$8&amp;S$7,'Table 10 ROUND'!$C$117:$K$231,$C$6+1,FALSE)</f>
        <v>85</v>
      </c>
      <c r="T33" s="128">
        <f>VLOOKUP($A33&amp;T$8&amp;T$7,'Table 10 ROUND'!$C$117:$K$231,$C$6+1,FALSE)</f>
        <v>85</v>
      </c>
      <c r="U33" s="128">
        <f>VLOOKUP($A33&amp;U$8&amp;U$7,'Table 10 ROUND'!$C$117:$K$231,$C$6+1,FALSE)</f>
        <v>1085</v>
      </c>
      <c r="V33" s="128">
        <f>VLOOKUP($A33&amp;V$8&amp;V$7,'Table 10 ROUND'!$C$117:$K$231,$C$6+1,FALSE)</f>
        <v>1045</v>
      </c>
    </row>
    <row r="34" spans="1:22" x14ac:dyDescent="0.2">
      <c r="A34" s="17" t="s">
        <v>86</v>
      </c>
      <c r="B34" s="121">
        <f>VLOOKUP($A34&amp;B$8&amp;B$7,'Table 10 ROUND'!$C$2:$S$116,$C$6+9,FALSE)</f>
        <v>0.47799999999999998</v>
      </c>
      <c r="C34" s="121">
        <f>VLOOKUP($A34&amp;C$8&amp;C$7,'Table 10 ROUND'!$C$2:$S$116,$C$6+9,FALSE)</f>
        <v>0.60199999999999998</v>
      </c>
      <c r="D34" s="121">
        <f>VLOOKUP($A34&amp;D$8&amp;D$7,'Table 10 ROUND'!$C$2:$S$116,$C$6+9,FALSE)</f>
        <v>0.52800000000000002</v>
      </c>
      <c r="E34" s="122">
        <f>VLOOKUP($A34&amp;E$8&amp;E$7,'Table 10 ROUND'!$C$2:$S$116,$C$6+9,FALSE)</f>
        <v>0.63800000000000001</v>
      </c>
      <c r="F34" s="121">
        <f>VLOOKUP($A34&amp;F$8&amp;F$7,'Table 10 ROUND'!$C$232:$S$346,$C$6+9,FALSE)</f>
        <v>0.122</v>
      </c>
      <c r="G34" s="121">
        <f>VLOOKUP($A34&amp;G$8&amp;G$7,'Table 10 ROUND'!$C$232:$S$346,$C$6+9,FALSE)</f>
        <v>0.13800000000000001</v>
      </c>
      <c r="H34" s="121">
        <f>VLOOKUP($A34&amp;H$8&amp;H$7,'Table 10 ROUND'!$C$232:$S$346,$C$6+9,FALSE)</f>
        <v>0.17499999999999999</v>
      </c>
      <c r="I34" s="123">
        <f>VLOOKUP($A34&amp;I$8&amp;I$7,'Table 10 ROUND'!$C$232:$S$346,$C$6+9,FALSE)</f>
        <v>0.20499999999999999</v>
      </c>
      <c r="J34" s="123"/>
      <c r="K34" s="124">
        <f>VLOOKUP($A34&amp;K$8&amp;K$7,'Table 10 ROUND'!$C$2:$S$116,$C$6+1,FALSE)</f>
        <v>560</v>
      </c>
      <c r="L34" s="124">
        <f>VLOOKUP($A34&amp;L$8&amp;L$7,'Table 10 ROUND'!$C$2:$S$116,$C$6+1,FALSE)</f>
        <v>670</v>
      </c>
      <c r="M34" s="125">
        <f>VLOOKUP($A34&amp;M$8&amp;M$7,'Table 10 ROUND'!$C$2:$S$116,$C$6+1,FALSE)</f>
        <v>1415</v>
      </c>
      <c r="N34" s="126">
        <f>VLOOKUP($A34&amp;N$8&amp;N$7,'Table 10 ROUND'!$C$2:$S$116,$C$6+1,FALSE)</f>
        <v>1495</v>
      </c>
      <c r="O34" s="124">
        <f>VLOOKUP($A34&amp;O$8&amp;O$7,'Table 10 ROUND'!$C$232:$K$346,$C$6+1,FALSE)</f>
        <v>145</v>
      </c>
      <c r="P34" s="124">
        <f>VLOOKUP($A34&amp;P$8&amp;P$7,'Table 10 ROUND'!$C$232:$K$346,$C$6+1,FALSE)</f>
        <v>155</v>
      </c>
      <c r="Q34" s="125">
        <f>VLOOKUP($A34&amp;Q$8&amp;Q$7,'Table 10 ROUND'!$C$232:$K$346,$C$6+1,FALSE)</f>
        <v>470</v>
      </c>
      <c r="R34" s="126">
        <f>VLOOKUP($A34&amp;R$8&amp;R$7,'Table 10 ROUND'!$C$232:$K$346,$C$6+1,FALSE)</f>
        <v>480</v>
      </c>
      <c r="S34" s="124">
        <f>VLOOKUP($A34&amp;S$8&amp;S$7,'Table 10 ROUND'!$C$117:$K$231,$C$6+1,FALSE)</f>
        <v>1170</v>
      </c>
      <c r="T34" s="124">
        <f>VLOOKUP($A34&amp;T$8&amp;T$7,'Table 10 ROUND'!$C$117:$K$231,$C$6+1,FALSE)</f>
        <v>1110</v>
      </c>
      <c r="U34" s="124">
        <f>VLOOKUP($A34&amp;U$8&amp;U$7,'Table 10 ROUND'!$C$117:$K$231,$C$6+1,FALSE)</f>
        <v>2685</v>
      </c>
      <c r="V34" s="124">
        <f>VLOOKUP($A34&amp;V$8&amp;V$7,'Table 10 ROUND'!$C$117:$K$231,$C$6+1,FALSE)</f>
        <v>2345</v>
      </c>
    </row>
    <row r="35" spans="1:22" x14ac:dyDescent="0.2">
      <c r="A35" s="25" t="s">
        <v>87</v>
      </c>
      <c r="B35" s="121">
        <f>VLOOKUP($A35&amp;B$8&amp;B$7,'Table 10 ROUND'!$C$2:$S$116,$C$6+9,FALSE)</f>
        <v>0.19500000000000001</v>
      </c>
      <c r="C35" s="121">
        <f>VLOOKUP($A35&amp;C$8&amp;C$7,'Table 10 ROUND'!$C$2:$S$116,$C$6+9,FALSE)</f>
        <v>0.30199999999999999</v>
      </c>
      <c r="D35" s="121">
        <f>VLOOKUP($A35&amp;D$8&amp;D$7,'Table 10 ROUND'!$C$2:$S$116,$C$6+9,FALSE)</f>
        <v>0.41799999999999998</v>
      </c>
      <c r="E35" s="122">
        <f>VLOOKUP($A35&amp;E$8&amp;E$7,'Table 10 ROUND'!$C$2:$S$116,$C$6+9,FALSE)</f>
        <v>0.51700000000000002</v>
      </c>
      <c r="F35" s="121">
        <f>VLOOKUP($A35&amp;F$8&amp;F$7,'Table 10 ROUND'!$C$232:$S$346,$C$6+9,FALSE)</f>
        <v>2.5000000000000001E-2</v>
      </c>
      <c r="G35" s="121">
        <f>VLOOKUP($A35&amp;G$8&amp;G$7,'Table 10 ROUND'!$C$232:$S$346,$C$6+9,FALSE)</f>
        <v>6.2E-2</v>
      </c>
      <c r="H35" s="121">
        <f>VLOOKUP($A35&amp;H$8&amp;H$7,'Table 10 ROUND'!$C$232:$S$346,$C$6+9,FALSE)</f>
        <v>0.183</v>
      </c>
      <c r="I35" s="123">
        <f>VLOOKUP($A35&amp;I$8&amp;I$7,'Table 10 ROUND'!$C$232:$S$346,$C$6+9,FALSE)</f>
        <v>0.20399999999999999</v>
      </c>
      <c r="J35" s="123"/>
      <c r="K35" s="124">
        <f>VLOOKUP($A35&amp;K$8&amp;K$7,'Table 10 ROUND'!$C$2:$S$116,$C$6+1,FALSE)</f>
        <v>95</v>
      </c>
      <c r="L35" s="124">
        <f>VLOOKUP($A35&amp;L$8&amp;L$7,'Table 10 ROUND'!$C$2:$S$116,$C$6+1,FALSE)</f>
        <v>125</v>
      </c>
      <c r="M35" s="125">
        <f>VLOOKUP($A35&amp;M$8&amp;M$7,'Table 10 ROUND'!$C$2:$S$116,$C$6+1,FALSE)</f>
        <v>1025</v>
      </c>
      <c r="N35" s="126">
        <f>VLOOKUP($A35&amp;N$8&amp;N$7,'Table 10 ROUND'!$C$2:$S$116,$C$6+1,FALSE)</f>
        <v>1095</v>
      </c>
      <c r="O35" s="124">
        <f>VLOOKUP($A35&amp;O$8&amp;O$7,'Table 10 ROUND'!$C$232:$K$346,$C$6+1,FALSE)</f>
        <v>10</v>
      </c>
      <c r="P35" s="124">
        <f>VLOOKUP($A35&amp;P$8&amp;P$7,'Table 10 ROUND'!$C$232:$K$346,$C$6+1,FALSE)</f>
        <v>25</v>
      </c>
      <c r="Q35" s="125">
        <f>VLOOKUP($A35&amp;Q$8&amp;Q$7,'Table 10 ROUND'!$C$232:$K$346,$C$6+1,FALSE)</f>
        <v>450</v>
      </c>
      <c r="R35" s="126">
        <f>VLOOKUP($A35&amp;R$8&amp;R$7,'Table 10 ROUND'!$C$232:$K$346,$C$6+1,FALSE)</f>
        <v>430</v>
      </c>
      <c r="S35" s="124">
        <f>VLOOKUP($A35&amp;S$8&amp;S$7,'Table 10 ROUND'!$C$117:$K$231,$C$6+1,FALSE)</f>
        <v>485</v>
      </c>
      <c r="T35" s="124">
        <f>VLOOKUP($A35&amp;T$8&amp;T$7,'Table 10 ROUND'!$C$117:$K$231,$C$6+1,FALSE)</f>
        <v>420</v>
      </c>
      <c r="U35" s="124">
        <f>VLOOKUP($A35&amp;U$8&amp;U$7,'Table 10 ROUND'!$C$117:$K$231,$C$6+1,FALSE)</f>
        <v>2450</v>
      </c>
      <c r="V35" s="124">
        <f>VLOOKUP($A35&amp;V$8&amp;V$7,'Table 10 ROUND'!$C$117:$K$231,$C$6+1,FALSE)</f>
        <v>2115</v>
      </c>
    </row>
    <row r="36" spans="1:22" x14ac:dyDescent="0.2">
      <c r="A36" s="35" t="s">
        <v>274</v>
      </c>
      <c r="B36" s="131">
        <f>VLOOKUP(B$8&amp;B$7,'Table 10 ROUND'!$C$2:$S$116,$C$6+9,FALSE)</f>
        <v>0.217</v>
      </c>
      <c r="C36" s="131">
        <f>VLOOKUP(C$8&amp;C$7,'Table 10 ROUND'!$C$2:$S$116,$C$6+9,FALSE)</f>
        <v>0.29699999999999999</v>
      </c>
      <c r="D36" s="131">
        <f>VLOOKUP(D$8&amp;D$7,'Table 10 ROUND'!$C$2:$S$116,$C$6+9,FALSE)</f>
        <v>0.38200000000000001</v>
      </c>
      <c r="E36" s="132">
        <f>VLOOKUP(E$8&amp;E$7,'Table 10 ROUND'!$C$2:$S$116,$C$6+9,FALSE)</f>
        <v>0.48499999999999999</v>
      </c>
      <c r="F36" s="131">
        <f>VLOOKUP(F$8&amp;F$7,'Table 10 ROUND'!$C$232:$S$346,$C$6+9,FALSE)</f>
        <v>0.04</v>
      </c>
      <c r="G36" s="131">
        <f>VLOOKUP(G$8&amp;G$7,'Table 10 ROUND'!$C$232:$S$346,$C$6+9,FALSE)</f>
        <v>5.2999999999999999E-2</v>
      </c>
      <c r="H36" s="131">
        <f>VLOOKUP(H$8&amp;H$7,'Table 10 ROUND'!$C$232:$S$346,$C$6+9,FALSE)</f>
        <v>0.124</v>
      </c>
      <c r="I36" s="131">
        <f>VLOOKUP(I$8&amp;I$7,'Table 10 ROUND'!$C$232:$S$346,$C$6+9,FALSE)</f>
        <v>0.154</v>
      </c>
      <c r="J36" s="118"/>
      <c r="K36" s="133">
        <f>VLOOKUP(K$8&amp;K$7,'Table 10 ROUND'!$C$2:$S$116,$C$6+1,FALSE)</f>
        <v>9425</v>
      </c>
      <c r="L36" s="133">
        <f>VLOOKUP(L$8&amp;L$7,'Table 10 ROUND'!$C$2:$S$116,$C$6+1,FALSE)</f>
        <v>12475</v>
      </c>
      <c r="M36" s="133">
        <f>VLOOKUP(M$8&amp;M$7,'Table 10 ROUND'!$C$2:$S$116,$C$6+1,FALSE)</f>
        <v>94975</v>
      </c>
      <c r="N36" s="134">
        <f>VLOOKUP(N$8&amp;N$7,'Table 10 ROUND'!$C$2:$S$116,$C$6+1,FALSE)</f>
        <v>115955</v>
      </c>
      <c r="O36" s="133">
        <f>VLOOKUP(O$8&amp;O$7,'Table 10 ROUND'!$C$232:$K$346,$C$6+1,FALSE)</f>
        <v>1750</v>
      </c>
      <c r="P36" s="133">
        <f>VLOOKUP(P$8&amp;P$7,'Table 10 ROUND'!$C$232:$K$346,$C$6+1,FALSE)</f>
        <v>2210</v>
      </c>
      <c r="Q36" s="133">
        <f>VLOOKUP(Q$8&amp;Q$7,'Table 10 ROUND'!$C$232:$K$346,$C$6+1,FALSE)</f>
        <v>30740</v>
      </c>
      <c r="R36" s="134">
        <f>VLOOKUP(R$8&amp;R$7,'Table 10 ROUND'!$C$232:$K$346,$C$6+1,FALSE)</f>
        <v>36695</v>
      </c>
      <c r="S36" s="133">
        <f>VLOOKUP(S$8&amp;S$7,'Table 10 ROUND'!$C$117:$K$231,$C$6+1,FALSE)</f>
        <v>43510</v>
      </c>
      <c r="T36" s="133">
        <f>VLOOKUP(T$8&amp;T$7,'Table 10 ROUND'!$C$117:$K$231,$C$6+1,FALSE)</f>
        <v>42025</v>
      </c>
      <c r="U36" s="133">
        <f>VLOOKUP(U$8&amp;U$7,'Table 10 ROUND'!$C$117:$K$231,$C$6+1,FALSE)</f>
        <v>248370</v>
      </c>
      <c r="V36" s="133">
        <f>VLOOKUP(V$8&amp;V$7,'Table 10 ROUND'!$C$117:$K$231,$C$6+1,FALSE)</f>
        <v>239040</v>
      </c>
    </row>
    <row r="37" spans="1:22" x14ac:dyDescent="0.2">
      <c r="A37" s="9" t="s">
        <v>275</v>
      </c>
      <c r="O37" s="36"/>
      <c r="P37" s="36"/>
      <c r="Q37" s="36"/>
      <c r="R37" s="36"/>
    </row>
    <row r="39" spans="1:22" x14ac:dyDescent="0.2">
      <c r="A39" s="9" t="s">
        <v>276</v>
      </c>
    </row>
    <row r="40" spans="1:22" x14ac:dyDescent="0.2">
      <c r="A40" s="9" t="s">
        <v>277</v>
      </c>
      <c r="O40" s="36"/>
      <c r="P40" s="36"/>
      <c r="Q40" s="36"/>
      <c r="R40" s="36"/>
    </row>
    <row r="41" spans="1:22" x14ac:dyDescent="0.2">
      <c r="O41" s="36"/>
      <c r="P41" s="36"/>
      <c r="Q41" s="36"/>
      <c r="R41" s="36"/>
    </row>
    <row r="42" spans="1:22" x14ac:dyDescent="0.2">
      <c r="A42" s="135" t="s">
        <v>405</v>
      </c>
      <c r="O42" s="36"/>
      <c r="P42" s="36"/>
      <c r="Q42" s="36"/>
      <c r="R42" s="36"/>
    </row>
    <row r="43" spans="1:22" x14ac:dyDescent="0.2">
      <c r="O43" s="36"/>
      <c r="P43" s="36"/>
      <c r="Q43" s="36"/>
      <c r="R43" s="36"/>
    </row>
    <row r="44" spans="1:22" x14ac:dyDescent="0.2">
      <c r="O44" s="36"/>
      <c r="P44" s="36"/>
      <c r="Q44" s="36"/>
      <c r="R44" s="36"/>
    </row>
    <row r="45" spans="1:22" x14ac:dyDescent="0.2">
      <c r="O45" s="36"/>
      <c r="P45" s="36"/>
      <c r="Q45" s="36"/>
      <c r="R45" s="36"/>
    </row>
    <row r="46" spans="1:22" x14ac:dyDescent="0.2">
      <c r="O46" s="36"/>
      <c r="P46" s="36"/>
      <c r="Q46" s="36"/>
      <c r="R46" s="36"/>
    </row>
    <row r="47" spans="1:22" x14ac:dyDescent="0.2">
      <c r="O47" s="36"/>
      <c r="P47" s="36"/>
      <c r="Q47" s="36"/>
      <c r="R47" s="36"/>
    </row>
    <row r="48" spans="1:22" x14ac:dyDescent="0.2">
      <c r="O48" s="36"/>
      <c r="P48" s="36"/>
      <c r="Q48" s="36"/>
      <c r="R48" s="36"/>
    </row>
    <row r="49" spans="15:18" x14ac:dyDescent="0.2">
      <c r="O49" s="36"/>
      <c r="P49" s="36"/>
      <c r="Q49" s="36"/>
      <c r="R49" s="36"/>
    </row>
    <row r="50" spans="15:18" x14ac:dyDescent="0.2">
      <c r="O50" s="36"/>
      <c r="P50" s="36"/>
      <c r="Q50" s="36"/>
      <c r="R50" s="36"/>
    </row>
    <row r="51" spans="15:18" x14ac:dyDescent="0.2">
      <c r="O51" s="36"/>
      <c r="P51" s="36"/>
      <c r="Q51" s="36"/>
      <c r="R51" s="36"/>
    </row>
    <row r="52" spans="15:18" x14ac:dyDescent="0.2">
      <c r="O52" s="36"/>
      <c r="P52" s="36"/>
      <c r="Q52" s="36"/>
      <c r="R52" s="36"/>
    </row>
    <row r="53" spans="15:18" x14ac:dyDescent="0.2">
      <c r="O53" s="36"/>
      <c r="P53" s="36"/>
      <c r="Q53" s="36"/>
      <c r="R53" s="36"/>
    </row>
    <row r="54" spans="15:18" x14ac:dyDescent="0.2">
      <c r="O54" s="36"/>
      <c r="P54" s="36"/>
      <c r="Q54" s="36"/>
      <c r="R54" s="36"/>
    </row>
    <row r="55" spans="15:18" x14ac:dyDescent="0.2">
      <c r="O55" s="36"/>
      <c r="P55" s="36"/>
      <c r="Q55" s="36"/>
      <c r="R55" s="36"/>
    </row>
  </sheetData>
  <mergeCells count="10">
    <mergeCell ref="O11:P11"/>
    <mergeCell ref="Q11:R11"/>
    <mergeCell ref="S11:T11"/>
    <mergeCell ref="U11:V11"/>
    <mergeCell ref="B11:C11"/>
    <mergeCell ref="D11:E11"/>
    <mergeCell ref="F11:G11"/>
    <mergeCell ref="H11:I11"/>
    <mergeCell ref="K11:L11"/>
    <mergeCell ref="M11:N11"/>
  </mergeCells>
  <pageMargins left="0.7" right="0.7" top="0.75" bottom="0.75" header="0.3" footer="0.3"/>
  <pageSetup paperSize="9" scale="68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10 ROUND'!$D$1:$K$1</xm:f>
          </x14:formula1>
          <xm:sqref>B6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Normal="100" workbookViewId="0"/>
  </sheetViews>
  <sheetFormatPr defaultColWidth="9.140625" defaultRowHeight="14.25" x14ac:dyDescent="0.2"/>
  <cols>
    <col min="1" max="1" width="18.42578125" style="37" customWidth="1"/>
    <col min="2" max="2" width="19.7109375" style="37" bestFit="1" customWidth="1"/>
    <col min="3" max="5" width="7.85546875" style="37" bestFit="1" customWidth="1"/>
    <col min="6" max="6" width="7.7109375" style="37" bestFit="1" customWidth="1"/>
    <col min="7" max="7" width="10.140625" style="37" bestFit="1" customWidth="1"/>
    <col min="8" max="8" width="17.7109375" style="37" customWidth="1"/>
    <col min="9" max="9" width="10.85546875" style="37" bestFit="1" customWidth="1"/>
    <col min="10" max="13" width="8.28515625" style="37" bestFit="1" customWidth="1"/>
    <col min="14" max="14" width="10.140625" style="37" bestFit="1" customWidth="1"/>
    <col min="15" max="15" width="17.7109375" style="37" customWidth="1"/>
    <col min="16" max="16" width="10.85546875" style="37" bestFit="1" customWidth="1"/>
    <col min="17" max="17" width="3.140625" style="37" customWidth="1"/>
    <col min="18" max="20" width="7.85546875" style="37" bestFit="1" customWidth="1"/>
    <col min="21" max="21" width="7.7109375" style="37" bestFit="1" customWidth="1"/>
    <col min="22" max="22" width="10.140625" style="37" bestFit="1" customWidth="1"/>
    <col min="23" max="23" width="17.7109375" style="37" customWidth="1"/>
    <col min="24" max="24" width="10.85546875" style="37" bestFit="1" customWidth="1"/>
    <col min="25" max="28" width="8.28515625" style="37" bestFit="1" customWidth="1"/>
    <col min="29" max="29" width="10.140625" style="37" bestFit="1" customWidth="1"/>
    <col min="30" max="30" width="17.7109375" style="37" customWidth="1"/>
    <col min="31" max="31" width="10.85546875" style="37" bestFit="1" customWidth="1"/>
    <col min="32" max="32" width="2.5703125" style="38" customWidth="1"/>
    <col min="33" max="37" width="9.140625" style="37"/>
    <col min="38" max="38" width="21.85546875" style="37" bestFit="1" customWidth="1"/>
    <col min="39" max="39" width="9.140625" style="37"/>
    <col min="40" max="43" width="8.28515625" style="37" bestFit="1" customWidth="1"/>
    <col min="44" max="44" width="10.140625" style="37" bestFit="1" customWidth="1"/>
    <col min="45" max="45" width="21.85546875" style="37" bestFit="1" customWidth="1"/>
    <col min="46" max="46" width="10.85546875" style="37" bestFit="1" customWidth="1"/>
    <col min="47" max="16384" width="9.140625" style="37"/>
  </cols>
  <sheetData>
    <row r="1" spans="1:47" x14ac:dyDescent="0.2">
      <c r="A1" s="8" t="s">
        <v>278</v>
      </c>
    </row>
    <row r="2" spans="1:47" x14ac:dyDescent="0.2">
      <c r="A2" s="8" t="s">
        <v>279</v>
      </c>
    </row>
    <row r="3" spans="1:47" x14ac:dyDescent="0.2">
      <c r="A3" s="10" t="s">
        <v>238</v>
      </c>
    </row>
    <row r="4" spans="1:47" x14ac:dyDescent="0.2">
      <c r="A4" s="10" t="s">
        <v>239</v>
      </c>
    </row>
    <row r="5" spans="1:47" ht="15" thickBot="1" x14ac:dyDescent="0.25"/>
    <row r="6" spans="1:47" ht="15" thickBot="1" x14ac:dyDescent="0.25">
      <c r="A6" s="12" t="s">
        <v>240</v>
      </c>
      <c r="B6" s="13">
        <v>201617</v>
      </c>
      <c r="C6" s="14">
        <f>MATCH(B6,'Table 11 ROUND'!D1:K1,0)</f>
        <v>8</v>
      </c>
    </row>
    <row r="7" spans="1:47" s="41" customFormat="1" x14ac:dyDescent="0.2">
      <c r="A7" s="39"/>
      <c r="B7" s="39"/>
      <c r="C7" s="39" t="s">
        <v>241</v>
      </c>
      <c r="D7" s="39" t="s">
        <v>241</v>
      </c>
      <c r="E7" s="39" t="s">
        <v>241</v>
      </c>
      <c r="F7" s="39" t="s">
        <v>241</v>
      </c>
      <c r="G7" s="39" t="s">
        <v>241</v>
      </c>
      <c r="H7" s="39" t="s">
        <v>241</v>
      </c>
      <c r="I7" s="39" t="s">
        <v>241</v>
      </c>
      <c r="J7" s="39" t="s">
        <v>242</v>
      </c>
      <c r="K7" s="39" t="s">
        <v>242</v>
      </c>
      <c r="L7" s="39" t="s">
        <v>242</v>
      </c>
      <c r="M7" s="39" t="s">
        <v>242</v>
      </c>
      <c r="N7" s="39" t="s">
        <v>242</v>
      </c>
      <c r="O7" s="39" t="s">
        <v>242</v>
      </c>
      <c r="P7" s="39" t="s">
        <v>242</v>
      </c>
      <c r="Q7" s="40"/>
      <c r="R7" s="39" t="s">
        <v>241</v>
      </c>
      <c r="S7" s="39" t="s">
        <v>241</v>
      </c>
      <c r="T7" s="39" t="s">
        <v>241</v>
      </c>
      <c r="U7" s="39" t="s">
        <v>241</v>
      </c>
      <c r="V7" s="39" t="s">
        <v>241</v>
      </c>
      <c r="W7" s="39" t="s">
        <v>241</v>
      </c>
      <c r="X7" s="39" t="s">
        <v>241</v>
      </c>
      <c r="Y7" s="39" t="s">
        <v>242</v>
      </c>
      <c r="Z7" s="39" t="s">
        <v>242</v>
      </c>
      <c r="AA7" s="39" t="s">
        <v>242</v>
      </c>
      <c r="AB7" s="39" t="s">
        <v>242</v>
      </c>
      <c r="AC7" s="39" t="s">
        <v>242</v>
      </c>
      <c r="AD7" s="39" t="s">
        <v>242</v>
      </c>
      <c r="AE7" s="39" t="s">
        <v>242</v>
      </c>
      <c r="AF7" s="40"/>
      <c r="AG7" s="39" t="s">
        <v>241</v>
      </c>
      <c r="AH7" s="39" t="s">
        <v>241</v>
      </c>
      <c r="AI7" s="39" t="s">
        <v>241</v>
      </c>
      <c r="AJ7" s="39" t="s">
        <v>241</v>
      </c>
      <c r="AK7" s="39" t="s">
        <v>241</v>
      </c>
      <c r="AL7" s="39" t="s">
        <v>241</v>
      </c>
      <c r="AM7" s="39" t="s">
        <v>241</v>
      </c>
      <c r="AN7" s="39" t="s">
        <v>242</v>
      </c>
      <c r="AO7" s="39" t="s">
        <v>242</v>
      </c>
      <c r="AP7" s="39" t="s">
        <v>242</v>
      </c>
      <c r="AQ7" s="39" t="s">
        <v>242</v>
      </c>
      <c r="AR7" s="39" t="s">
        <v>242</v>
      </c>
      <c r="AS7" s="39" t="s">
        <v>242</v>
      </c>
      <c r="AT7" s="39" t="s">
        <v>242</v>
      </c>
    </row>
    <row r="8" spans="1:47" s="41" customFormat="1" x14ac:dyDescent="0.2">
      <c r="A8" s="39"/>
      <c r="B8" s="39"/>
      <c r="C8" s="40" t="s">
        <v>280</v>
      </c>
      <c r="D8" s="40" t="s">
        <v>281</v>
      </c>
      <c r="E8" s="40" t="s">
        <v>282</v>
      </c>
      <c r="F8" s="40" t="s">
        <v>283</v>
      </c>
      <c r="G8" s="40" t="s">
        <v>284</v>
      </c>
      <c r="H8" s="40" t="s">
        <v>285</v>
      </c>
      <c r="I8" s="40" t="s">
        <v>286</v>
      </c>
      <c r="J8" s="40" t="s">
        <v>280</v>
      </c>
      <c r="K8" s="40" t="s">
        <v>281</v>
      </c>
      <c r="L8" s="40" t="s">
        <v>282</v>
      </c>
      <c r="M8" s="40" t="s">
        <v>283</v>
      </c>
      <c r="N8" s="40" t="s">
        <v>284</v>
      </c>
      <c r="O8" s="40" t="s">
        <v>285</v>
      </c>
      <c r="P8" s="40" t="s">
        <v>286</v>
      </c>
      <c r="Q8" s="40"/>
      <c r="R8" s="40" t="s">
        <v>280</v>
      </c>
      <c r="S8" s="40" t="s">
        <v>281</v>
      </c>
      <c r="T8" s="40" t="s">
        <v>282</v>
      </c>
      <c r="U8" s="40" t="s">
        <v>283</v>
      </c>
      <c r="V8" s="40" t="s">
        <v>284</v>
      </c>
      <c r="W8" s="40" t="s">
        <v>285</v>
      </c>
      <c r="X8" s="40" t="s">
        <v>286</v>
      </c>
      <c r="Y8" s="40" t="s">
        <v>280</v>
      </c>
      <c r="Z8" s="40" t="s">
        <v>281</v>
      </c>
      <c r="AA8" s="40" t="s">
        <v>282</v>
      </c>
      <c r="AB8" s="40" t="s">
        <v>283</v>
      </c>
      <c r="AC8" s="40" t="s">
        <v>284</v>
      </c>
      <c r="AD8" s="40" t="s">
        <v>285</v>
      </c>
      <c r="AE8" s="40" t="s">
        <v>286</v>
      </c>
      <c r="AF8" s="40"/>
      <c r="AG8" s="40" t="s">
        <v>280</v>
      </c>
      <c r="AH8" s="40" t="s">
        <v>281</v>
      </c>
      <c r="AI8" s="40" t="s">
        <v>282</v>
      </c>
      <c r="AJ8" s="40" t="s">
        <v>283</v>
      </c>
      <c r="AK8" s="40" t="s">
        <v>284</v>
      </c>
      <c r="AL8" s="40" t="s">
        <v>285</v>
      </c>
      <c r="AM8" s="40" t="s">
        <v>286</v>
      </c>
      <c r="AN8" s="40" t="s">
        <v>280</v>
      </c>
      <c r="AO8" s="40" t="s">
        <v>281</v>
      </c>
      <c r="AP8" s="40" t="s">
        <v>282</v>
      </c>
      <c r="AQ8" s="40" t="s">
        <v>283</v>
      </c>
      <c r="AR8" s="40" t="s">
        <v>284</v>
      </c>
      <c r="AS8" s="40" t="s">
        <v>285</v>
      </c>
      <c r="AT8" s="40" t="s">
        <v>286</v>
      </c>
    </row>
    <row r="9" spans="1:47" s="41" customFormat="1" x14ac:dyDescent="0.2">
      <c r="A9" s="39"/>
      <c r="B9" s="39"/>
      <c r="C9" s="42" t="s">
        <v>287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2" t="s">
        <v>288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2" t="s">
        <v>289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3"/>
    </row>
    <row r="10" spans="1:47" x14ac:dyDescent="0.2">
      <c r="A10" s="44" t="s">
        <v>290</v>
      </c>
      <c r="B10" s="9"/>
      <c r="C10" s="148" t="s">
        <v>253</v>
      </c>
      <c r="D10" s="149"/>
      <c r="E10" s="149"/>
      <c r="F10" s="149"/>
      <c r="G10" s="149"/>
      <c r="H10" s="149"/>
      <c r="I10" s="150"/>
      <c r="J10" s="151" t="s">
        <v>254</v>
      </c>
      <c r="K10" s="149"/>
      <c r="L10" s="149"/>
      <c r="M10" s="149"/>
      <c r="N10" s="149"/>
      <c r="O10" s="149"/>
      <c r="P10" s="149"/>
      <c r="Q10" s="45"/>
      <c r="R10" s="146" t="s">
        <v>253</v>
      </c>
      <c r="S10" s="147"/>
      <c r="T10" s="147"/>
      <c r="U10" s="147"/>
      <c r="V10" s="147"/>
      <c r="W10" s="147"/>
      <c r="X10" s="152"/>
      <c r="Y10" s="146" t="s">
        <v>254</v>
      </c>
      <c r="Z10" s="147"/>
      <c r="AA10" s="147"/>
      <c r="AB10" s="147"/>
      <c r="AC10" s="147"/>
      <c r="AD10" s="147"/>
      <c r="AE10" s="147"/>
      <c r="AF10" s="46"/>
      <c r="AG10" s="146" t="s">
        <v>253</v>
      </c>
      <c r="AH10" s="147"/>
      <c r="AI10" s="147"/>
      <c r="AJ10" s="147"/>
      <c r="AK10" s="147"/>
      <c r="AL10" s="147"/>
      <c r="AM10" s="152"/>
      <c r="AN10" s="146" t="s">
        <v>254</v>
      </c>
      <c r="AO10" s="147"/>
      <c r="AP10" s="147"/>
      <c r="AQ10" s="147"/>
      <c r="AR10" s="147"/>
      <c r="AS10" s="147"/>
      <c r="AT10" s="147"/>
    </row>
    <row r="11" spans="1:47" x14ac:dyDescent="0.2">
      <c r="A11" s="24" t="s">
        <v>291</v>
      </c>
      <c r="B11" s="24" t="s">
        <v>292</v>
      </c>
      <c r="C11" s="25" t="s">
        <v>81</v>
      </c>
      <c r="D11" s="25" t="s">
        <v>82</v>
      </c>
      <c r="E11" s="25" t="s">
        <v>83</v>
      </c>
      <c r="F11" s="25" t="s">
        <v>84</v>
      </c>
      <c r="G11" s="25" t="s">
        <v>85</v>
      </c>
      <c r="H11" s="25" t="s">
        <v>86</v>
      </c>
      <c r="I11" s="26" t="s">
        <v>87</v>
      </c>
      <c r="J11" s="47" t="s">
        <v>81</v>
      </c>
      <c r="K11" s="25" t="s">
        <v>82</v>
      </c>
      <c r="L11" s="25" t="s">
        <v>83</v>
      </c>
      <c r="M11" s="25" t="s">
        <v>84</v>
      </c>
      <c r="N11" s="25" t="s">
        <v>85</v>
      </c>
      <c r="O11" s="25" t="s">
        <v>86</v>
      </c>
      <c r="P11" s="25" t="s">
        <v>87</v>
      </c>
      <c r="Q11" s="17"/>
      <c r="R11" s="27" t="s">
        <v>81</v>
      </c>
      <c r="S11" s="27" t="s">
        <v>82</v>
      </c>
      <c r="T11" s="27" t="s">
        <v>83</v>
      </c>
      <c r="U11" s="27" t="s">
        <v>84</v>
      </c>
      <c r="V11" s="27" t="s">
        <v>85</v>
      </c>
      <c r="W11" s="27" t="s">
        <v>86</v>
      </c>
      <c r="X11" s="28" t="s">
        <v>87</v>
      </c>
      <c r="Y11" s="27" t="s">
        <v>81</v>
      </c>
      <c r="Z11" s="27" t="s">
        <v>82</v>
      </c>
      <c r="AA11" s="27" t="s">
        <v>83</v>
      </c>
      <c r="AB11" s="27" t="s">
        <v>84</v>
      </c>
      <c r="AC11" s="27" t="s">
        <v>85</v>
      </c>
      <c r="AD11" s="27" t="s">
        <v>86</v>
      </c>
      <c r="AE11" s="27" t="s">
        <v>87</v>
      </c>
      <c r="AF11" s="21"/>
      <c r="AG11" s="48" t="s">
        <v>81</v>
      </c>
      <c r="AH11" s="48" t="s">
        <v>82</v>
      </c>
      <c r="AI11" s="48" t="s">
        <v>83</v>
      </c>
      <c r="AJ11" s="48" t="s">
        <v>84</v>
      </c>
      <c r="AK11" s="48" t="s">
        <v>85</v>
      </c>
      <c r="AL11" s="48" t="s">
        <v>86</v>
      </c>
      <c r="AM11" s="49" t="s">
        <v>87</v>
      </c>
      <c r="AN11" s="50" t="s">
        <v>81</v>
      </c>
      <c r="AO11" s="48" t="s">
        <v>82</v>
      </c>
      <c r="AP11" s="48" t="s">
        <v>83</v>
      </c>
      <c r="AQ11" s="48" t="s">
        <v>84</v>
      </c>
      <c r="AR11" s="48" t="s">
        <v>85</v>
      </c>
      <c r="AS11" s="48" t="s">
        <v>86</v>
      </c>
      <c r="AT11" s="48" t="s">
        <v>87</v>
      </c>
    </row>
    <row r="12" spans="1:47" x14ac:dyDescent="0.2">
      <c r="A12" s="9" t="s">
        <v>293</v>
      </c>
      <c r="B12" s="9" t="s">
        <v>294</v>
      </c>
      <c r="C12" s="31">
        <f>VLOOKUP($A12&amp;C$8&amp;C$7,'Table 11 ROUND'!$C$2:$S$127,$C$6+9,FALSE)</f>
        <v>0.16</v>
      </c>
      <c r="D12" s="31">
        <f>VLOOKUP($A12&amp;D$8&amp;D$7,'Table 11 ROUND'!$C$2:$S$127,$C$6+9,FALSE)</f>
        <v>0.47</v>
      </c>
      <c r="E12" s="31">
        <f>VLOOKUP($A12&amp;E$8&amp;E$7,'Table 11 ROUND'!$C$2:$S$127,$C$6+9,FALSE)</f>
        <v>0.51</v>
      </c>
      <c r="F12" s="31">
        <f>VLOOKUP($A12&amp;F$8&amp;F$7,'Table 11 ROUND'!$C$2:$S$127,$C$6+9,FALSE)</f>
        <v>0.54</v>
      </c>
      <c r="G12" s="31" t="str">
        <f>VLOOKUP($A12&amp;G$8&amp;G$7,'Table 11 ROUND'!$C$2:$S$127,$C$6+9,FALSE)</f>
        <v>-</v>
      </c>
      <c r="H12" s="31">
        <f>VLOOKUP($A12&amp;H$8&amp;H$7,'Table 11 ROUND'!$C$2:$S$127,$C$6+9,FALSE)</f>
        <v>0.51</v>
      </c>
      <c r="I12" s="30">
        <f>VLOOKUP($A12&amp;I$8&amp;I$7,'Table 11 ROUND'!$C$2:$S$127,$C$6+9,FALSE)</f>
        <v>0.18</v>
      </c>
      <c r="J12" s="51">
        <f>VLOOKUP($A12&amp;J$8&amp;J$7,'Table 11 ROUND'!$C$2:$S$127,$C$6+9,FALSE)</f>
        <v>0.4</v>
      </c>
      <c r="K12" s="31">
        <f>VLOOKUP($A12&amp;K$8&amp;K$7,'Table 11 ROUND'!$C$2:$S$127,$C$6+9,FALSE)</f>
        <v>0.54</v>
      </c>
      <c r="L12" s="31">
        <f>VLOOKUP($A12&amp;L$8&amp;L$7,'Table 11 ROUND'!$C$2:$S$127,$C$6+9,FALSE)</f>
        <v>0.62</v>
      </c>
      <c r="M12" s="31">
        <f>VLOOKUP($A12&amp;M$8&amp;M$7,'Table 11 ROUND'!$C$2:$S$127,$C$6+9,FALSE)</f>
        <v>0.55000000000000004</v>
      </c>
      <c r="N12" s="31">
        <f>VLOOKUP($A12&amp;N$8&amp;N$7,'Table 11 ROUND'!$C$2:$S$127,$C$6+9,FALSE)</f>
        <v>0.7</v>
      </c>
      <c r="O12" s="31">
        <f>VLOOKUP($A12&amp;O$8&amp;O$7,'Table 11 ROUND'!$C$2:$S$127,$C$6+9,FALSE)</f>
        <v>0.63</v>
      </c>
      <c r="P12" s="31">
        <f>VLOOKUP($A12&amp;P$8&amp;P$7,'Table 11 ROUND'!$C$2:$S$127,$C$6+9,FALSE)</f>
        <v>0.42</v>
      </c>
      <c r="Q12" s="31"/>
      <c r="R12" s="33">
        <f>VLOOKUP($A12&amp;R$8&amp;R$7,'Table 11 ROUND'!$C$2:$S$127,$C$6+1,FALSE)</f>
        <v>820</v>
      </c>
      <c r="S12" s="33">
        <f>VLOOKUP($A12&amp;S$8&amp;S$7,'Table 11 ROUND'!$C$2:$S$127,$C$6+1,FALSE)</f>
        <v>30</v>
      </c>
      <c r="T12" s="33">
        <f>VLOOKUP($A12&amp;T$8&amp;T$7,'Table 11 ROUND'!$C$2:$S$127,$C$6+1,FALSE)</f>
        <v>85</v>
      </c>
      <c r="U12" s="33">
        <f>VLOOKUP($A12&amp;U$8&amp;U$7,'Table 11 ROUND'!$C$2:$S$127,$C$6+1,FALSE)</f>
        <v>25</v>
      </c>
      <c r="V12" s="33" t="str">
        <f>VLOOKUP($A12&amp;V$8&amp;V$7,'Table 11 ROUND'!$C$2:$S$127,$C$6+1,FALSE)</f>
        <v>-</v>
      </c>
      <c r="W12" s="33">
        <f>VLOOKUP($A12&amp;W$8&amp;W$7,'Table 11 ROUND'!$C$2:$S$127,$C$6+1,FALSE)</f>
        <v>20</v>
      </c>
      <c r="X12" s="34">
        <f>VLOOKUP($A12&amp;X$8&amp;X$7,'Table 11 ROUND'!$C$2:$S$127,$C$6+1,FALSE)</f>
        <v>5</v>
      </c>
      <c r="Y12" s="32">
        <f>VLOOKUP($A12&amp;Y$8&amp;Y$7,'Table 11 ROUND'!$C$2:$S$127,$C$6+1,FALSE)</f>
        <v>8975</v>
      </c>
      <c r="Z12" s="32">
        <f>VLOOKUP($A12&amp;Z$8&amp;Z$7,'Table 11 ROUND'!$C$2:$S$127,$C$6+1,FALSE)</f>
        <v>135</v>
      </c>
      <c r="AA12" s="32">
        <f>VLOOKUP($A12&amp;AA$8&amp;AA$7,'Table 11 ROUND'!$C$2:$S$127,$C$6+1,FALSE)</f>
        <v>370</v>
      </c>
      <c r="AB12" s="32">
        <f>VLOOKUP($A12&amp;AB$8&amp;AB$7,'Table 11 ROUND'!$C$2:$S$127,$C$6+1,FALSE)</f>
        <v>55</v>
      </c>
      <c r="AC12" s="32">
        <f>VLOOKUP($A12&amp;AC$8&amp;AC$7,'Table 11 ROUND'!$C$2:$S$127,$C$6+1,FALSE)</f>
        <v>50</v>
      </c>
      <c r="AD12" s="32">
        <f>VLOOKUP($A12&amp;AD$8&amp;AD$7,'Table 11 ROUND'!$C$2:$S$127,$C$6+1,FALSE)</f>
        <v>50</v>
      </c>
      <c r="AE12" s="52">
        <f>VLOOKUP($A12&amp;AE$8&amp;AE$7,'Table 11 ROUND'!$C$2:$S$127,$C$6+1,FALSE)</f>
        <v>55</v>
      </c>
      <c r="AF12" s="33"/>
      <c r="AG12" s="33">
        <f>VLOOKUP($A12&amp;AG$8&amp;AG$7,'Table 11 ROUND'!$C$128:$K$253,$C$6+1,FALSE)</f>
        <v>5095</v>
      </c>
      <c r="AH12" s="33">
        <f>VLOOKUP($A12&amp;AH$8&amp;AH$7,'Table 11 ROUND'!$C$128:$K$253,$C$6+1,FALSE)</f>
        <v>65</v>
      </c>
      <c r="AI12" s="33">
        <f>VLOOKUP($A12&amp;AI$8&amp;AI$7,'Table 11 ROUND'!$C$128:$K$253,$C$6+1,FALSE)</f>
        <v>165</v>
      </c>
      <c r="AJ12" s="33">
        <f>VLOOKUP($A12&amp;AJ$8&amp;AJ$7,'Table 11 ROUND'!$C$128:$K$253,$C$6+1,FALSE)</f>
        <v>50</v>
      </c>
      <c r="AK12" s="33" t="str">
        <f>VLOOKUP($A12&amp;AK$8&amp;AK$7,'Table 11 ROUND'!$C$128:$K$253,$C$6+1,FALSE)</f>
        <v>-</v>
      </c>
      <c r="AL12" s="33">
        <f>VLOOKUP($A12&amp;AL$8&amp;AL$7,'Table 11 ROUND'!$C$128:$K$253,$C$6+1,FALSE)</f>
        <v>35</v>
      </c>
      <c r="AM12" s="53">
        <f>VLOOKUP($A12&amp;AM$8&amp;AM$7,'Table 11 ROUND'!$C$128:$K$253,$C$6+1,FALSE)</f>
        <v>35</v>
      </c>
      <c r="AN12" s="33">
        <f>VLOOKUP($A12&amp;AN$8&amp;AN$7,'Table 11 ROUND'!$C$128:$K$253,$C$6+1,FALSE)</f>
        <v>22215</v>
      </c>
      <c r="AO12" s="33">
        <f>VLOOKUP($A12&amp;AO$8&amp;AO$7,'Table 11 ROUND'!$C$128:$K$253,$C$6+1,FALSE)</f>
        <v>250</v>
      </c>
      <c r="AP12" s="33">
        <f>VLOOKUP($A12&amp;AP$8&amp;AP$7,'Table 11 ROUND'!$C$128:$K$253,$C$6+1,FALSE)</f>
        <v>595</v>
      </c>
      <c r="AQ12" s="33">
        <f>VLOOKUP($A12&amp;AQ$8&amp;AQ$7,'Table 11 ROUND'!$C$128:$K$253,$C$6+1,FALSE)</f>
        <v>100</v>
      </c>
      <c r="AR12" s="33">
        <f>VLOOKUP($A12&amp;AR$8&amp;AR$7,'Table 11 ROUND'!$C$128:$K$253,$C$6+1,FALSE)</f>
        <v>75</v>
      </c>
      <c r="AS12" s="33">
        <f>VLOOKUP($A12&amp;AS$8&amp;AS$7,'Table 11 ROUND'!$C$128:$K$253,$C$6+1,FALSE)</f>
        <v>80</v>
      </c>
      <c r="AT12" s="33">
        <f>VLOOKUP($A12&amp;AT$8&amp;AT$7,'Table 11 ROUND'!$C$128:$K$253,$C$6+1,FALSE)</f>
        <v>130</v>
      </c>
    </row>
    <row r="13" spans="1:47" x14ac:dyDescent="0.2">
      <c r="A13" s="9" t="s">
        <v>295</v>
      </c>
      <c r="B13" s="9" t="s">
        <v>296</v>
      </c>
      <c r="C13" s="31">
        <f>VLOOKUP($A13&amp;C$8&amp;C$7,'Table 11 ROUND'!$C$2:$S$127,$C$6+9,FALSE)</f>
        <v>0.17</v>
      </c>
      <c r="D13" s="31">
        <f>VLOOKUP($A13&amp;D$8&amp;D$7,'Table 11 ROUND'!$C$2:$S$127,$C$6+9,FALSE)</f>
        <v>0.27</v>
      </c>
      <c r="E13" s="31">
        <f>VLOOKUP($A13&amp;E$8&amp;E$7,'Table 11 ROUND'!$C$2:$S$127,$C$6+9,FALSE)</f>
        <v>0.5</v>
      </c>
      <c r="F13" s="31">
        <f>VLOOKUP($A13&amp;F$8&amp;F$7,'Table 11 ROUND'!$C$2:$S$127,$C$6+9,FALSE)</f>
        <v>0.49</v>
      </c>
      <c r="G13" s="31">
        <f>VLOOKUP($A13&amp;G$8&amp;G$7,'Table 11 ROUND'!$C$2:$S$127,$C$6+9,FALSE)</f>
        <v>0.81</v>
      </c>
      <c r="H13" s="31">
        <f>VLOOKUP($A13&amp;H$8&amp;H$7,'Table 11 ROUND'!$C$2:$S$127,$C$6+9,FALSE)</f>
        <v>0.48</v>
      </c>
      <c r="I13" s="30">
        <f>VLOOKUP($A13&amp;I$8&amp;I$7,'Table 11 ROUND'!$C$2:$S$127,$C$6+9,FALSE)</f>
        <v>0.28999999999999998</v>
      </c>
      <c r="J13" s="51">
        <f>VLOOKUP($A13&amp;J$8&amp;J$7,'Table 11 ROUND'!$C$2:$S$127,$C$6+9,FALSE)</f>
        <v>0.43</v>
      </c>
      <c r="K13" s="31">
        <f>VLOOKUP($A13&amp;K$8&amp;K$7,'Table 11 ROUND'!$C$2:$S$127,$C$6+9,FALSE)</f>
        <v>0.47</v>
      </c>
      <c r="L13" s="31">
        <f>VLOOKUP($A13&amp;L$8&amp;L$7,'Table 11 ROUND'!$C$2:$S$127,$C$6+9,FALSE)</f>
        <v>0.63</v>
      </c>
      <c r="M13" s="31">
        <f>VLOOKUP($A13&amp;M$8&amp;M$7,'Table 11 ROUND'!$C$2:$S$127,$C$6+9,FALSE)</f>
        <v>0.6</v>
      </c>
      <c r="N13" s="31">
        <f>VLOOKUP($A13&amp;N$8&amp;N$7,'Table 11 ROUND'!$C$2:$S$127,$C$6+9,FALSE)</f>
        <v>0.74</v>
      </c>
      <c r="O13" s="31">
        <f>VLOOKUP($A13&amp;O$8&amp;O$7,'Table 11 ROUND'!$C$2:$S$127,$C$6+9,FALSE)</f>
        <v>0.57999999999999996</v>
      </c>
      <c r="P13" s="31">
        <f>VLOOKUP($A13&amp;P$8&amp;P$7,'Table 11 ROUND'!$C$2:$S$127,$C$6+9,FALSE)</f>
        <v>0.43</v>
      </c>
      <c r="Q13" s="31"/>
      <c r="R13" s="33">
        <f>VLOOKUP($A13&amp;R$8&amp;R$7,'Table 11 ROUND'!$C$2:$S$127,$C$6+1,FALSE)</f>
        <v>1890</v>
      </c>
      <c r="S13" s="33">
        <f>VLOOKUP($A13&amp;S$8&amp;S$7,'Table 11 ROUND'!$C$2:$S$127,$C$6+1,FALSE)</f>
        <v>145</v>
      </c>
      <c r="T13" s="33">
        <f>VLOOKUP($A13&amp;T$8&amp;T$7,'Table 11 ROUND'!$C$2:$S$127,$C$6+1,FALSE)</f>
        <v>745</v>
      </c>
      <c r="U13" s="33">
        <f>VLOOKUP($A13&amp;U$8&amp;U$7,'Table 11 ROUND'!$C$2:$S$127,$C$6+1,FALSE)</f>
        <v>260</v>
      </c>
      <c r="V13" s="33">
        <f>VLOOKUP($A13&amp;V$8&amp;V$7,'Table 11 ROUND'!$C$2:$S$127,$C$6+1,FALSE)</f>
        <v>15</v>
      </c>
      <c r="W13" s="33">
        <f>VLOOKUP($A13&amp;W$8&amp;W$7,'Table 11 ROUND'!$C$2:$S$127,$C$6+1,FALSE)</f>
        <v>105</v>
      </c>
      <c r="X13" s="34">
        <f>VLOOKUP($A13&amp;X$8&amp;X$7,'Table 11 ROUND'!$C$2:$S$127,$C$6+1,FALSE)</f>
        <v>45</v>
      </c>
      <c r="Y13" s="32">
        <f>VLOOKUP($A13&amp;Y$8&amp;Y$7,'Table 11 ROUND'!$C$2:$S$127,$C$6+1,FALSE)</f>
        <v>25170</v>
      </c>
      <c r="Z13" s="32">
        <f>VLOOKUP($A13&amp;Z$8&amp;Z$7,'Table 11 ROUND'!$C$2:$S$127,$C$6+1,FALSE)</f>
        <v>715</v>
      </c>
      <c r="AA13" s="32">
        <f>VLOOKUP($A13&amp;AA$8&amp;AA$7,'Table 11 ROUND'!$C$2:$S$127,$C$6+1,FALSE)</f>
        <v>2665</v>
      </c>
      <c r="AB13" s="32">
        <f>VLOOKUP($A13&amp;AB$8&amp;AB$7,'Table 11 ROUND'!$C$2:$S$127,$C$6+1,FALSE)</f>
        <v>540</v>
      </c>
      <c r="AC13" s="32">
        <f>VLOOKUP($A13&amp;AC$8&amp;AC$7,'Table 11 ROUND'!$C$2:$S$127,$C$6+1,FALSE)</f>
        <v>220</v>
      </c>
      <c r="AD13" s="32">
        <f>VLOOKUP($A13&amp;AD$8&amp;AD$7,'Table 11 ROUND'!$C$2:$S$127,$C$6+1,FALSE)</f>
        <v>215</v>
      </c>
      <c r="AE13" s="33">
        <f>VLOOKUP($A13&amp;AE$8&amp;AE$7,'Table 11 ROUND'!$C$2:$S$127,$C$6+1,FALSE)</f>
        <v>220</v>
      </c>
      <c r="AF13" s="33"/>
      <c r="AG13" s="33">
        <f>VLOOKUP($A13&amp;AG$8&amp;AG$7,'Table 11 ROUND'!$C$128:$K$253,$C$6+1,FALSE)</f>
        <v>11105</v>
      </c>
      <c r="AH13" s="33">
        <f>VLOOKUP($A13&amp;AH$8&amp;AH$7,'Table 11 ROUND'!$C$128:$K$253,$C$6+1,FALSE)</f>
        <v>545</v>
      </c>
      <c r="AI13" s="33">
        <f>VLOOKUP($A13&amp;AI$8&amp;AI$7,'Table 11 ROUND'!$C$128:$K$253,$C$6+1,FALSE)</f>
        <v>1490</v>
      </c>
      <c r="AJ13" s="33">
        <f>VLOOKUP($A13&amp;AJ$8&amp;AJ$7,'Table 11 ROUND'!$C$128:$K$253,$C$6+1,FALSE)</f>
        <v>540</v>
      </c>
      <c r="AK13" s="33">
        <f>VLOOKUP($A13&amp;AK$8&amp;AK$7,'Table 11 ROUND'!$C$128:$K$253,$C$6+1,FALSE)</f>
        <v>20</v>
      </c>
      <c r="AL13" s="33">
        <f>VLOOKUP($A13&amp;AL$8&amp;AL$7,'Table 11 ROUND'!$C$128:$K$253,$C$6+1,FALSE)</f>
        <v>215</v>
      </c>
      <c r="AM13" s="34">
        <f>VLOOKUP($A13&amp;AM$8&amp;AM$7,'Table 11 ROUND'!$C$128:$K$253,$C$6+1,FALSE)</f>
        <v>160</v>
      </c>
      <c r="AN13" s="33">
        <f>VLOOKUP($A13&amp;AN$8&amp;AN$7,'Table 11 ROUND'!$C$128:$K$253,$C$6+1,FALSE)</f>
        <v>58795</v>
      </c>
      <c r="AO13" s="33">
        <f>VLOOKUP($A13&amp;AO$8&amp;AO$7,'Table 11 ROUND'!$C$128:$K$253,$C$6+1,FALSE)</f>
        <v>1520</v>
      </c>
      <c r="AP13" s="33">
        <f>VLOOKUP($A13&amp;AP$8&amp;AP$7,'Table 11 ROUND'!$C$128:$K$253,$C$6+1,FALSE)</f>
        <v>4240</v>
      </c>
      <c r="AQ13" s="33">
        <f>VLOOKUP($A13&amp;AQ$8&amp;AQ$7,'Table 11 ROUND'!$C$128:$K$253,$C$6+1,FALSE)</f>
        <v>900</v>
      </c>
      <c r="AR13" s="33">
        <f>VLOOKUP($A13&amp;AR$8&amp;AR$7,'Table 11 ROUND'!$C$128:$K$253,$C$6+1,FALSE)</f>
        <v>295</v>
      </c>
      <c r="AS13" s="33">
        <f>VLOOKUP($A13&amp;AS$8&amp;AS$7,'Table 11 ROUND'!$C$128:$K$253,$C$6+1,FALSE)</f>
        <v>375</v>
      </c>
      <c r="AT13" s="33">
        <f>VLOOKUP($A13&amp;AT$8&amp;AT$7,'Table 11 ROUND'!$C$128:$K$253,$C$6+1,FALSE)</f>
        <v>515</v>
      </c>
    </row>
    <row r="14" spans="1:47" x14ac:dyDescent="0.2">
      <c r="A14" s="9" t="s">
        <v>297</v>
      </c>
      <c r="B14" s="9" t="s">
        <v>298</v>
      </c>
      <c r="C14" s="31">
        <f>VLOOKUP($A14&amp;C$8&amp;C$7,'Table 11 ROUND'!$C$2:$S$127,$C$6+9,FALSE)</f>
        <v>0.14000000000000001</v>
      </c>
      <c r="D14" s="31">
        <f>VLOOKUP($A14&amp;D$8&amp;D$7,'Table 11 ROUND'!$C$2:$S$127,$C$6+9,FALSE)</f>
        <v>0.24</v>
      </c>
      <c r="E14" s="31">
        <f>VLOOKUP($A14&amp;E$8&amp;E$7,'Table 11 ROUND'!$C$2:$S$127,$C$6+9,FALSE)</f>
        <v>0.44</v>
      </c>
      <c r="F14" s="31">
        <f>VLOOKUP($A14&amp;F$8&amp;F$7,'Table 11 ROUND'!$C$2:$S$127,$C$6+9,FALSE)</f>
        <v>0.43</v>
      </c>
      <c r="G14" s="31" t="str">
        <f>VLOOKUP($A14&amp;G$8&amp;G$7,'Table 11 ROUND'!$C$2:$S$127,$C$6+9,FALSE)</f>
        <v>-</v>
      </c>
      <c r="H14" s="31">
        <f>VLOOKUP($A14&amp;H$8&amp;H$7,'Table 11 ROUND'!$C$2:$S$127,$C$6+9,FALSE)</f>
        <v>0.4</v>
      </c>
      <c r="I14" s="30">
        <f>VLOOKUP($A14&amp;I$8&amp;I$7,'Table 11 ROUND'!$C$2:$S$127,$C$6+9,FALSE)</f>
        <v>0.06</v>
      </c>
      <c r="J14" s="51">
        <f>VLOOKUP($A14&amp;J$8&amp;J$7,'Table 11 ROUND'!$C$2:$S$127,$C$6+9,FALSE)</f>
        <v>0.4</v>
      </c>
      <c r="K14" s="31">
        <f>VLOOKUP($A14&amp;K$8&amp;K$7,'Table 11 ROUND'!$C$2:$S$127,$C$6+9,FALSE)</f>
        <v>0.49</v>
      </c>
      <c r="L14" s="31">
        <f>VLOOKUP($A14&amp;L$8&amp;L$7,'Table 11 ROUND'!$C$2:$S$127,$C$6+9,FALSE)</f>
        <v>0.56999999999999995</v>
      </c>
      <c r="M14" s="31">
        <f>VLOOKUP($A14&amp;M$8&amp;M$7,'Table 11 ROUND'!$C$2:$S$127,$C$6+9,FALSE)</f>
        <v>0.59</v>
      </c>
      <c r="N14" s="31">
        <f>VLOOKUP($A14&amp;N$8&amp;N$7,'Table 11 ROUND'!$C$2:$S$127,$C$6+9,FALSE)</f>
        <v>0.76</v>
      </c>
      <c r="O14" s="31">
        <f>VLOOKUP($A14&amp;O$8&amp;O$7,'Table 11 ROUND'!$C$2:$S$127,$C$6+9,FALSE)</f>
        <v>0.54</v>
      </c>
      <c r="P14" s="31">
        <f>VLOOKUP($A14&amp;P$8&amp;P$7,'Table 11 ROUND'!$C$2:$S$127,$C$6+9,FALSE)</f>
        <v>0.4</v>
      </c>
      <c r="Q14" s="31"/>
      <c r="R14" s="33">
        <f>VLOOKUP($A14&amp;R$8&amp;R$7,'Table 11 ROUND'!$C$2:$S$127,$C$6+1,FALSE)</f>
        <v>980</v>
      </c>
      <c r="S14" s="33">
        <f>VLOOKUP($A14&amp;S$8&amp;S$7,'Table 11 ROUND'!$C$2:$S$127,$C$6+1,FALSE)</f>
        <v>90</v>
      </c>
      <c r="T14" s="33">
        <f>VLOOKUP($A14&amp;T$8&amp;T$7,'Table 11 ROUND'!$C$2:$S$127,$C$6+1,FALSE)</f>
        <v>610</v>
      </c>
      <c r="U14" s="33">
        <f>VLOOKUP($A14&amp;U$8&amp;U$7,'Table 11 ROUND'!$C$2:$S$127,$C$6+1,FALSE)</f>
        <v>145</v>
      </c>
      <c r="V14" s="33" t="str">
        <f>VLOOKUP($A14&amp;V$8&amp;V$7,'Table 11 ROUND'!$C$2:$S$127,$C$6+1,FALSE)</f>
        <v>-</v>
      </c>
      <c r="W14" s="33">
        <f>VLOOKUP($A14&amp;W$8&amp;W$7,'Table 11 ROUND'!$C$2:$S$127,$C$6+1,FALSE)</f>
        <v>60</v>
      </c>
      <c r="X14" s="34">
        <f>VLOOKUP($A14&amp;X$8&amp;X$7,'Table 11 ROUND'!$C$2:$S$127,$C$6+1,FALSE)</f>
        <v>5</v>
      </c>
      <c r="Y14" s="32">
        <f>VLOOKUP($A14&amp;Y$8&amp;Y$7,'Table 11 ROUND'!$C$2:$S$127,$C$6+1,FALSE)</f>
        <v>17045</v>
      </c>
      <c r="Z14" s="32">
        <f>VLOOKUP($A14&amp;Z$8&amp;Z$7,'Table 11 ROUND'!$C$2:$S$127,$C$6+1,FALSE)</f>
        <v>575</v>
      </c>
      <c r="AA14" s="32">
        <f>VLOOKUP($A14&amp;AA$8&amp;AA$7,'Table 11 ROUND'!$C$2:$S$127,$C$6+1,FALSE)</f>
        <v>2245</v>
      </c>
      <c r="AB14" s="32">
        <f>VLOOKUP($A14&amp;AB$8&amp;AB$7,'Table 11 ROUND'!$C$2:$S$127,$C$6+1,FALSE)</f>
        <v>405</v>
      </c>
      <c r="AC14" s="32">
        <f>VLOOKUP($A14&amp;AC$8&amp;AC$7,'Table 11 ROUND'!$C$2:$S$127,$C$6+1,FALSE)</f>
        <v>115</v>
      </c>
      <c r="AD14" s="32">
        <f>VLOOKUP($A14&amp;AD$8&amp;AD$7,'Table 11 ROUND'!$C$2:$S$127,$C$6+1,FALSE)</f>
        <v>140</v>
      </c>
      <c r="AE14" s="33">
        <f>VLOOKUP($A14&amp;AE$8&amp;AE$7,'Table 11 ROUND'!$C$2:$S$127,$C$6+1,FALSE)</f>
        <v>110</v>
      </c>
      <c r="AF14" s="33"/>
      <c r="AG14" s="33">
        <f>VLOOKUP($A14&amp;AG$8&amp;AG$7,'Table 11 ROUND'!$C$128:$K$253,$C$6+1,FALSE)</f>
        <v>6780</v>
      </c>
      <c r="AH14" s="33">
        <f>VLOOKUP($A14&amp;AH$8&amp;AH$7,'Table 11 ROUND'!$C$128:$K$253,$C$6+1,FALSE)</f>
        <v>370</v>
      </c>
      <c r="AI14" s="33">
        <f>VLOOKUP($A14&amp;AI$8&amp;AI$7,'Table 11 ROUND'!$C$128:$K$253,$C$6+1,FALSE)</f>
        <v>1390</v>
      </c>
      <c r="AJ14" s="33">
        <f>VLOOKUP($A14&amp;AJ$8&amp;AJ$7,'Table 11 ROUND'!$C$128:$K$253,$C$6+1,FALSE)</f>
        <v>335</v>
      </c>
      <c r="AK14" s="33" t="str">
        <f>VLOOKUP($A14&amp;AK$8&amp;AK$7,'Table 11 ROUND'!$C$128:$K$253,$C$6+1,FALSE)</f>
        <v>-</v>
      </c>
      <c r="AL14" s="33">
        <f>VLOOKUP($A14&amp;AL$8&amp;AL$7,'Table 11 ROUND'!$C$128:$K$253,$C$6+1,FALSE)</f>
        <v>150</v>
      </c>
      <c r="AM14" s="34">
        <f>VLOOKUP($A14&amp;AM$8&amp;AM$7,'Table 11 ROUND'!$C$128:$K$253,$C$6+1,FALSE)</f>
        <v>55</v>
      </c>
      <c r="AN14" s="33">
        <f>VLOOKUP($A14&amp;AN$8&amp;AN$7,'Table 11 ROUND'!$C$128:$K$253,$C$6+1,FALSE)</f>
        <v>43105</v>
      </c>
      <c r="AO14" s="33">
        <f>VLOOKUP($A14&amp;AO$8&amp;AO$7,'Table 11 ROUND'!$C$128:$K$253,$C$6+1,FALSE)</f>
        <v>1165</v>
      </c>
      <c r="AP14" s="33">
        <f>VLOOKUP($A14&amp;AP$8&amp;AP$7,'Table 11 ROUND'!$C$128:$K$253,$C$6+1,FALSE)</f>
        <v>3910</v>
      </c>
      <c r="AQ14" s="33">
        <f>VLOOKUP($A14&amp;AQ$8&amp;AQ$7,'Table 11 ROUND'!$C$128:$K$253,$C$6+1,FALSE)</f>
        <v>685</v>
      </c>
      <c r="AR14" s="33">
        <f>VLOOKUP($A14&amp;AR$8&amp;AR$7,'Table 11 ROUND'!$C$128:$K$253,$C$6+1,FALSE)</f>
        <v>150</v>
      </c>
      <c r="AS14" s="33">
        <f>VLOOKUP($A14&amp;AS$8&amp;AS$7,'Table 11 ROUND'!$C$128:$K$253,$C$6+1,FALSE)</f>
        <v>255</v>
      </c>
      <c r="AT14" s="33">
        <f>VLOOKUP($A14&amp;AT$8&amp;AT$7,'Table 11 ROUND'!$C$128:$K$253,$C$6+1,FALSE)</f>
        <v>280</v>
      </c>
    </row>
    <row r="15" spans="1:47" x14ac:dyDescent="0.2">
      <c r="A15" s="9" t="s">
        <v>299</v>
      </c>
      <c r="B15" s="9" t="s">
        <v>300</v>
      </c>
      <c r="C15" s="31">
        <f>VLOOKUP($A15&amp;C$8&amp;C$7,'Table 11 ROUND'!$C$2:$S$127,$C$6+9,FALSE)</f>
        <v>0.14000000000000001</v>
      </c>
      <c r="D15" s="31">
        <f>VLOOKUP($A15&amp;D$8&amp;D$7,'Table 11 ROUND'!$C$2:$S$127,$C$6+9,FALSE)</f>
        <v>0.2</v>
      </c>
      <c r="E15" s="31">
        <f>VLOOKUP($A15&amp;E$8&amp;E$7,'Table 11 ROUND'!$C$2:$S$127,$C$6+9,FALSE)</f>
        <v>0.47</v>
      </c>
      <c r="F15" s="31">
        <f>VLOOKUP($A15&amp;F$8&amp;F$7,'Table 11 ROUND'!$C$2:$S$127,$C$6+9,FALSE)</f>
        <v>0.39</v>
      </c>
      <c r="G15" s="31" t="str">
        <f>VLOOKUP($A15&amp;G$8&amp;G$7,'Table 11 ROUND'!$C$2:$S$127,$C$6+9,FALSE)</f>
        <v>-</v>
      </c>
      <c r="H15" s="31">
        <f>VLOOKUP($A15&amp;H$8&amp;H$7,'Table 11 ROUND'!$C$2:$S$127,$C$6+9,FALSE)</f>
        <v>0.46</v>
      </c>
      <c r="I15" s="30">
        <f>VLOOKUP($A15&amp;I$8&amp;I$7,'Table 11 ROUND'!$C$2:$S$127,$C$6+9,FALSE)</f>
        <v>0.15</v>
      </c>
      <c r="J15" s="51">
        <f>VLOOKUP($A15&amp;J$8&amp;J$7,'Table 11 ROUND'!$C$2:$S$127,$C$6+9,FALSE)</f>
        <v>0.38</v>
      </c>
      <c r="K15" s="31">
        <f>VLOOKUP($A15&amp;K$8&amp;K$7,'Table 11 ROUND'!$C$2:$S$127,$C$6+9,FALSE)</f>
        <v>0.42</v>
      </c>
      <c r="L15" s="31">
        <f>VLOOKUP($A15&amp;L$8&amp;L$7,'Table 11 ROUND'!$C$2:$S$127,$C$6+9,FALSE)</f>
        <v>0.64</v>
      </c>
      <c r="M15" s="31">
        <f>VLOOKUP($A15&amp;M$8&amp;M$7,'Table 11 ROUND'!$C$2:$S$127,$C$6+9,FALSE)</f>
        <v>0.56000000000000005</v>
      </c>
      <c r="N15" s="31">
        <f>VLOOKUP($A15&amp;N$8&amp;N$7,'Table 11 ROUND'!$C$2:$S$127,$C$6+9,FALSE)</f>
        <v>0.81</v>
      </c>
      <c r="O15" s="31">
        <f>VLOOKUP($A15&amp;O$8&amp;O$7,'Table 11 ROUND'!$C$2:$S$127,$C$6+9,FALSE)</f>
        <v>0.55000000000000004</v>
      </c>
      <c r="P15" s="31">
        <f>VLOOKUP($A15&amp;P$8&amp;P$7,'Table 11 ROUND'!$C$2:$S$127,$C$6+9,FALSE)</f>
        <v>0.37</v>
      </c>
      <c r="Q15" s="31"/>
      <c r="R15" s="33">
        <f>VLOOKUP($A15&amp;R$8&amp;R$7,'Table 11 ROUND'!$C$2:$S$127,$C$6+1,FALSE)</f>
        <v>700</v>
      </c>
      <c r="S15" s="33">
        <f>VLOOKUP($A15&amp;S$8&amp;S$7,'Table 11 ROUND'!$C$2:$S$127,$C$6+1,FALSE)</f>
        <v>70</v>
      </c>
      <c r="T15" s="33">
        <f>VLOOKUP($A15&amp;T$8&amp;T$7,'Table 11 ROUND'!$C$2:$S$127,$C$6+1,FALSE)</f>
        <v>255</v>
      </c>
      <c r="U15" s="33">
        <f>VLOOKUP($A15&amp;U$8&amp;U$7,'Table 11 ROUND'!$C$2:$S$127,$C$6+1,FALSE)</f>
        <v>115</v>
      </c>
      <c r="V15" s="33" t="str">
        <f>VLOOKUP($A15&amp;V$8&amp;V$7,'Table 11 ROUND'!$C$2:$S$127,$C$6+1,FALSE)</f>
        <v>-</v>
      </c>
      <c r="W15" s="33">
        <f>VLOOKUP($A15&amp;W$8&amp;W$7,'Table 11 ROUND'!$C$2:$S$127,$C$6+1,FALSE)</f>
        <v>20</v>
      </c>
      <c r="X15" s="34">
        <f>VLOOKUP($A15&amp;X$8&amp;X$7,'Table 11 ROUND'!$C$2:$S$127,$C$6+1,FALSE)</f>
        <v>15</v>
      </c>
      <c r="Y15" s="32">
        <f>VLOOKUP($A15&amp;Y$8&amp;Y$7,'Table 11 ROUND'!$C$2:$S$127,$C$6+1,FALSE)</f>
        <v>14395</v>
      </c>
      <c r="Z15" s="32">
        <f>VLOOKUP($A15&amp;Z$8&amp;Z$7,'Table 11 ROUND'!$C$2:$S$127,$C$6+1,FALSE)</f>
        <v>595</v>
      </c>
      <c r="AA15" s="32">
        <f>VLOOKUP($A15&amp;AA$8&amp;AA$7,'Table 11 ROUND'!$C$2:$S$127,$C$6+1,FALSE)</f>
        <v>1855</v>
      </c>
      <c r="AB15" s="32">
        <f>VLOOKUP($A15&amp;AB$8&amp;AB$7,'Table 11 ROUND'!$C$2:$S$127,$C$6+1,FALSE)</f>
        <v>490</v>
      </c>
      <c r="AC15" s="32">
        <f>VLOOKUP($A15&amp;AC$8&amp;AC$7,'Table 11 ROUND'!$C$2:$S$127,$C$6+1,FALSE)</f>
        <v>130</v>
      </c>
      <c r="AD15" s="32">
        <f>VLOOKUP($A15&amp;AD$8&amp;AD$7,'Table 11 ROUND'!$C$2:$S$127,$C$6+1,FALSE)</f>
        <v>105</v>
      </c>
      <c r="AE15" s="33">
        <f>VLOOKUP($A15&amp;AE$8&amp;AE$7,'Table 11 ROUND'!$C$2:$S$127,$C$6+1,FALSE)</f>
        <v>125</v>
      </c>
      <c r="AF15" s="33"/>
      <c r="AG15" s="33">
        <f>VLOOKUP($A15&amp;AG$8&amp;AG$7,'Table 11 ROUND'!$C$128:$K$253,$C$6+1,FALSE)</f>
        <v>5020</v>
      </c>
      <c r="AH15" s="33">
        <f>VLOOKUP($A15&amp;AH$8&amp;AH$7,'Table 11 ROUND'!$C$128:$K$253,$C$6+1,FALSE)</f>
        <v>360</v>
      </c>
      <c r="AI15" s="33">
        <f>VLOOKUP($A15&amp;AI$8&amp;AI$7,'Table 11 ROUND'!$C$128:$K$253,$C$6+1,FALSE)</f>
        <v>535</v>
      </c>
      <c r="AJ15" s="33">
        <f>VLOOKUP($A15&amp;AJ$8&amp;AJ$7,'Table 11 ROUND'!$C$128:$K$253,$C$6+1,FALSE)</f>
        <v>295</v>
      </c>
      <c r="AK15" s="33" t="str">
        <f>VLOOKUP($A15&amp;AK$8&amp;AK$7,'Table 11 ROUND'!$C$128:$K$253,$C$6+1,FALSE)</f>
        <v>-</v>
      </c>
      <c r="AL15" s="33">
        <f>VLOOKUP($A15&amp;AL$8&amp;AL$7,'Table 11 ROUND'!$C$128:$K$253,$C$6+1,FALSE)</f>
        <v>50</v>
      </c>
      <c r="AM15" s="34">
        <f>VLOOKUP($A15&amp;AM$8&amp;AM$7,'Table 11 ROUND'!$C$128:$K$253,$C$6+1,FALSE)</f>
        <v>90</v>
      </c>
      <c r="AN15" s="33">
        <f>VLOOKUP($A15&amp;AN$8&amp;AN$7,'Table 11 ROUND'!$C$128:$K$253,$C$6+1,FALSE)</f>
        <v>38260</v>
      </c>
      <c r="AO15" s="33">
        <f>VLOOKUP($A15&amp;AO$8&amp;AO$7,'Table 11 ROUND'!$C$128:$K$253,$C$6+1,FALSE)</f>
        <v>1410</v>
      </c>
      <c r="AP15" s="33">
        <f>VLOOKUP($A15&amp;AP$8&amp;AP$7,'Table 11 ROUND'!$C$128:$K$253,$C$6+1,FALSE)</f>
        <v>2910</v>
      </c>
      <c r="AQ15" s="33">
        <f>VLOOKUP($A15&amp;AQ$8&amp;AQ$7,'Table 11 ROUND'!$C$128:$K$253,$C$6+1,FALSE)</f>
        <v>880</v>
      </c>
      <c r="AR15" s="33">
        <f>VLOOKUP($A15&amp;AR$8&amp;AR$7,'Table 11 ROUND'!$C$128:$K$253,$C$6+1,FALSE)</f>
        <v>160</v>
      </c>
      <c r="AS15" s="33">
        <f>VLOOKUP($A15&amp;AS$8&amp;AS$7,'Table 11 ROUND'!$C$128:$K$253,$C$6+1,FALSE)</f>
        <v>195</v>
      </c>
      <c r="AT15" s="33">
        <f>VLOOKUP($A15&amp;AT$8&amp;AT$7,'Table 11 ROUND'!$C$128:$K$253,$C$6+1,FALSE)</f>
        <v>345</v>
      </c>
    </row>
    <row r="16" spans="1:47" x14ac:dyDescent="0.2">
      <c r="A16" s="9" t="s">
        <v>301</v>
      </c>
      <c r="B16" s="9" t="s">
        <v>302</v>
      </c>
      <c r="C16" s="31">
        <f>VLOOKUP($A16&amp;C$8&amp;C$7,'Table 11 ROUND'!$C$2:$S$127,$C$6+9,FALSE)</f>
        <v>0.15</v>
      </c>
      <c r="D16" s="31">
        <f>VLOOKUP($A16&amp;D$8&amp;D$7,'Table 11 ROUND'!$C$2:$S$127,$C$6+9,FALSE)</f>
        <v>0.28999999999999998</v>
      </c>
      <c r="E16" s="31">
        <f>VLOOKUP($A16&amp;E$8&amp;E$7,'Table 11 ROUND'!$C$2:$S$127,$C$6+9,FALSE)</f>
        <v>0.49</v>
      </c>
      <c r="F16" s="31">
        <f>VLOOKUP($A16&amp;F$8&amp;F$7,'Table 11 ROUND'!$C$2:$S$127,$C$6+9,FALSE)</f>
        <v>0.48</v>
      </c>
      <c r="G16" s="31">
        <f>VLOOKUP($A16&amp;G$8&amp;G$7,'Table 11 ROUND'!$C$2:$S$127,$C$6+9,FALSE)</f>
        <v>0.64</v>
      </c>
      <c r="H16" s="31">
        <f>VLOOKUP($A16&amp;H$8&amp;H$7,'Table 11 ROUND'!$C$2:$S$127,$C$6+9,FALSE)</f>
        <v>0.41</v>
      </c>
      <c r="I16" s="30">
        <f>VLOOKUP($A16&amp;I$8&amp;I$7,'Table 11 ROUND'!$C$2:$S$127,$C$6+9,FALSE)</f>
        <v>0.28000000000000003</v>
      </c>
      <c r="J16" s="51">
        <f>VLOOKUP($A16&amp;J$8&amp;J$7,'Table 11 ROUND'!$C$2:$S$127,$C$6+9,FALSE)</f>
        <v>0.39</v>
      </c>
      <c r="K16" s="31">
        <f>VLOOKUP($A16&amp;K$8&amp;K$7,'Table 11 ROUND'!$C$2:$S$127,$C$6+9,FALSE)</f>
        <v>0.46</v>
      </c>
      <c r="L16" s="31">
        <f>VLOOKUP($A16&amp;L$8&amp;L$7,'Table 11 ROUND'!$C$2:$S$127,$C$6+9,FALSE)</f>
        <v>0.64</v>
      </c>
      <c r="M16" s="31">
        <f>VLOOKUP($A16&amp;M$8&amp;M$7,'Table 11 ROUND'!$C$2:$S$127,$C$6+9,FALSE)</f>
        <v>0.56000000000000005</v>
      </c>
      <c r="N16" s="31">
        <f>VLOOKUP($A16&amp;N$8&amp;N$7,'Table 11 ROUND'!$C$2:$S$127,$C$6+9,FALSE)</f>
        <v>0.79</v>
      </c>
      <c r="O16" s="31">
        <f>VLOOKUP($A16&amp;O$8&amp;O$7,'Table 11 ROUND'!$C$2:$S$127,$C$6+9,FALSE)</f>
        <v>0.53</v>
      </c>
      <c r="P16" s="31">
        <f>VLOOKUP($A16&amp;P$8&amp;P$7,'Table 11 ROUND'!$C$2:$S$127,$C$6+9,FALSE)</f>
        <v>0.41</v>
      </c>
      <c r="Q16" s="31"/>
      <c r="R16" s="33">
        <f>VLOOKUP($A16&amp;R$8&amp;R$7,'Table 11 ROUND'!$C$2:$S$127,$C$6+1,FALSE)</f>
        <v>1000</v>
      </c>
      <c r="S16" s="33">
        <f>VLOOKUP($A16&amp;S$8&amp;S$7,'Table 11 ROUND'!$C$2:$S$127,$C$6+1,FALSE)</f>
        <v>210</v>
      </c>
      <c r="T16" s="33">
        <f>VLOOKUP($A16&amp;T$8&amp;T$7,'Table 11 ROUND'!$C$2:$S$127,$C$6+1,FALSE)</f>
        <v>1100</v>
      </c>
      <c r="U16" s="33">
        <f>VLOOKUP($A16&amp;U$8&amp;U$7,'Table 11 ROUND'!$C$2:$S$127,$C$6+1,FALSE)</f>
        <v>435</v>
      </c>
      <c r="V16" s="33">
        <f>VLOOKUP($A16&amp;V$8&amp;V$7,'Table 11 ROUND'!$C$2:$S$127,$C$6+1,FALSE)</f>
        <v>5</v>
      </c>
      <c r="W16" s="33">
        <f>VLOOKUP($A16&amp;W$8&amp;W$7,'Table 11 ROUND'!$C$2:$S$127,$C$6+1,FALSE)</f>
        <v>115</v>
      </c>
      <c r="X16" s="34">
        <f>VLOOKUP($A16&amp;X$8&amp;X$7,'Table 11 ROUND'!$C$2:$S$127,$C$6+1,FALSE)</f>
        <v>25</v>
      </c>
      <c r="Y16" s="32">
        <f>VLOOKUP($A16&amp;Y$8&amp;Y$7,'Table 11 ROUND'!$C$2:$S$127,$C$6+1,FALSE)</f>
        <v>16700</v>
      </c>
      <c r="Z16" s="32">
        <f>VLOOKUP($A16&amp;Z$8&amp;Z$7,'Table 11 ROUND'!$C$2:$S$127,$C$6+1,FALSE)</f>
        <v>935</v>
      </c>
      <c r="AA16" s="32">
        <f>VLOOKUP($A16&amp;AA$8&amp;AA$7,'Table 11 ROUND'!$C$2:$S$127,$C$6+1,FALSE)</f>
        <v>4000</v>
      </c>
      <c r="AB16" s="32">
        <f>VLOOKUP($A16&amp;AB$8&amp;AB$7,'Table 11 ROUND'!$C$2:$S$127,$C$6+1,FALSE)</f>
        <v>1000</v>
      </c>
      <c r="AC16" s="32">
        <f>VLOOKUP($A16&amp;AC$8&amp;AC$7,'Table 11 ROUND'!$C$2:$S$127,$C$6+1,FALSE)</f>
        <v>130</v>
      </c>
      <c r="AD16" s="32">
        <f>VLOOKUP($A16&amp;AD$8&amp;AD$7,'Table 11 ROUND'!$C$2:$S$127,$C$6+1,FALSE)</f>
        <v>200</v>
      </c>
      <c r="AE16" s="33">
        <f>VLOOKUP($A16&amp;AE$8&amp;AE$7,'Table 11 ROUND'!$C$2:$S$127,$C$6+1,FALSE)</f>
        <v>160</v>
      </c>
      <c r="AF16" s="33"/>
      <c r="AG16" s="33">
        <f>VLOOKUP($A16&amp;AG$8&amp;AG$7,'Table 11 ROUND'!$C$128:$K$253,$C$6+1,FALSE)</f>
        <v>6750</v>
      </c>
      <c r="AH16" s="33">
        <f>VLOOKUP($A16&amp;AH$8&amp;AH$7,'Table 11 ROUND'!$C$128:$K$253,$C$6+1,FALSE)</f>
        <v>730</v>
      </c>
      <c r="AI16" s="33">
        <f>VLOOKUP($A16&amp;AI$8&amp;AI$7,'Table 11 ROUND'!$C$128:$K$253,$C$6+1,FALSE)</f>
        <v>2260</v>
      </c>
      <c r="AJ16" s="33">
        <f>VLOOKUP($A16&amp;AJ$8&amp;AJ$7,'Table 11 ROUND'!$C$128:$K$253,$C$6+1,FALSE)</f>
        <v>920</v>
      </c>
      <c r="AK16" s="33">
        <f>VLOOKUP($A16&amp;AK$8&amp;AK$7,'Table 11 ROUND'!$C$128:$K$253,$C$6+1,FALSE)</f>
        <v>10</v>
      </c>
      <c r="AL16" s="33">
        <f>VLOOKUP($A16&amp;AL$8&amp;AL$7,'Table 11 ROUND'!$C$128:$K$253,$C$6+1,FALSE)</f>
        <v>280</v>
      </c>
      <c r="AM16" s="34">
        <f>VLOOKUP($A16&amp;AM$8&amp;AM$7,'Table 11 ROUND'!$C$128:$K$253,$C$6+1,FALSE)</f>
        <v>90</v>
      </c>
      <c r="AN16" s="33">
        <f>VLOOKUP($A16&amp;AN$8&amp;AN$7,'Table 11 ROUND'!$C$128:$K$253,$C$6+1,FALSE)</f>
        <v>42765</v>
      </c>
      <c r="AO16" s="33">
        <f>VLOOKUP($A16&amp;AO$8&amp;AO$7,'Table 11 ROUND'!$C$128:$K$253,$C$6+1,FALSE)</f>
        <v>2030</v>
      </c>
      <c r="AP16" s="33">
        <f>VLOOKUP($A16&amp;AP$8&amp;AP$7,'Table 11 ROUND'!$C$128:$K$253,$C$6+1,FALSE)</f>
        <v>6245</v>
      </c>
      <c r="AQ16" s="33">
        <f>VLOOKUP($A16&amp;AQ$8&amp;AQ$7,'Table 11 ROUND'!$C$128:$K$253,$C$6+1,FALSE)</f>
        <v>1785</v>
      </c>
      <c r="AR16" s="33">
        <f>VLOOKUP($A16&amp;AR$8&amp;AR$7,'Table 11 ROUND'!$C$128:$K$253,$C$6+1,FALSE)</f>
        <v>160</v>
      </c>
      <c r="AS16" s="33">
        <f>VLOOKUP($A16&amp;AS$8&amp;AS$7,'Table 11 ROUND'!$C$128:$K$253,$C$6+1,FALSE)</f>
        <v>385</v>
      </c>
      <c r="AT16" s="33">
        <f>VLOOKUP($A16&amp;AT$8&amp;AT$7,'Table 11 ROUND'!$C$128:$K$253,$C$6+1,FALSE)</f>
        <v>400</v>
      </c>
    </row>
    <row r="17" spans="1:46" x14ac:dyDescent="0.2">
      <c r="A17" s="9" t="s">
        <v>303</v>
      </c>
      <c r="B17" s="9" t="s">
        <v>304</v>
      </c>
      <c r="C17" s="31">
        <f>VLOOKUP($A17&amp;C$8&amp;C$7,'Table 11 ROUND'!$C$2:$S$127,$C$6+9,FALSE)</f>
        <v>0.14000000000000001</v>
      </c>
      <c r="D17" s="31">
        <f>VLOOKUP($A17&amp;D$8&amp;D$7,'Table 11 ROUND'!$C$2:$S$127,$C$6+9,FALSE)</f>
        <v>0.3</v>
      </c>
      <c r="E17" s="31">
        <f>VLOOKUP($A17&amp;E$8&amp;E$7,'Table 11 ROUND'!$C$2:$S$127,$C$6+9,FALSE)</f>
        <v>0.52</v>
      </c>
      <c r="F17" s="31">
        <f>VLOOKUP($A17&amp;F$8&amp;F$7,'Table 11 ROUND'!$C$2:$S$127,$C$6+9,FALSE)</f>
        <v>0.5</v>
      </c>
      <c r="G17" s="31" t="str">
        <f>VLOOKUP($A17&amp;G$8&amp;G$7,'Table 11 ROUND'!$C$2:$S$127,$C$6+9,FALSE)</f>
        <v>-</v>
      </c>
      <c r="H17" s="31">
        <f>VLOOKUP($A17&amp;H$8&amp;H$7,'Table 11 ROUND'!$C$2:$S$127,$C$6+9,FALSE)</f>
        <v>0.48</v>
      </c>
      <c r="I17" s="30">
        <f>VLOOKUP($A17&amp;I$8&amp;I$7,'Table 11 ROUND'!$C$2:$S$127,$C$6+9,FALSE)</f>
        <v>0.22</v>
      </c>
      <c r="J17" s="51">
        <f>VLOOKUP($A17&amp;J$8&amp;J$7,'Table 11 ROUND'!$C$2:$S$127,$C$6+9,FALSE)</f>
        <v>0.38</v>
      </c>
      <c r="K17" s="31">
        <f>VLOOKUP($A17&amp;K$8&amp;K$7,'Table 11 ROUND'!$C$2:$S$127,$C$6+9,FALSE)</f>
        <v>0.51</v>
      </c>
      <c r="L17" s="31">
        <f>VLOOKUP($A17&amp;L$8&amp;L$7,'Table 11 ROUND'!$C$2:$S$127,$C$6+9,FALSE)</f>
        <v>0.67</v>
      </c>
      <c r="M17" s="31">
        <f>VLOOKUP($A17&amp;M$8&amp;M$7,'Table 11 ROUND'!$C$2:$S$127,$C$6+9,FALSE)</f>
        <v>0.67</v>
      </c>
      <c r="N17" s="31">
        <f>VLOOKUP($A17&amp;N$8&amp;N$7,'Table 11 ROUND'!$C$2:$S$127,$C$6+9,FALSE)</f>
        <v>0.8</v>
      </c>
      <c r="O17" s="31">
        <f>VLOOKUP($A17&amp;O$8&amp;O$7,'Table 11 ROUND'!$C$2:$S$127,$C$6+9,FALSE)</f>
        <v>0.54</v>
      </c>
      <c r="P17" s="31">
        <f>VLOOKUP($A17&amp;P$8&amp;P$7,'Table 11 ROUND'!$C$2:$S$127,$C$6+9,FALSE)</f>
        <v>0.43</v>
      </c>
      <c r="Q17" s="31"/>
      <c r="R17" s="33">
        <f>VLOOKUP($A17&amp;R$8&amp;R$7,'Table 11 ROUND'!$C$2:$S$127,$C$6+1,FALSE)</f>
        <v>755</v>
      </c>
      <c r="S17" s="33">
        <f>VLOOKUP($A17&amp;S$8&amp;S$7,'Table 11 ROUND'!$C$2:$S$127,$C$6+1,FALSE)</f>
        <v>100</v>
      </c>
      <c r="T17" s="33">
        <f>VLOOKUP($A17&amp;T$8&amp;T$7,'Table 11 ROUND'!$C$2:$S$127,$C$6+1,FALSE)</f>
        <v>245</v>
      </c>
      <c r="U17" s="33">
        <f>VLOOKUP($A17&amp;U$8&amp;U$7,'Table 11 ROUND'!$C$2:$S$127,$C$6+1,FALSE)</f>
        <v>105</v>
      </c>
      <c r="V17" s="33" t="str">
        <f>VLOOKUP($A17&amp;V$8&amp;V$7,'Table 11 ROUND'!$C$2:$S$127,$C$6+1,FALSE)</f>
        <v>-</v>
      </c>
      <c r="W17" s="33">
        <f>VLOOKUP($A17&amp;W$8&amp;W$7,'Table 11 ROUND'!$C$2:$S$127,$C$6+1,FALSE)</f>
        <v>20</v>
      </c>
      <c r="X17" s="34">
        <f>VLOOKUP($A17&amp;X$8&amp;X$7,'Table 11 ROUND'!$C$2:$S$127,$C$6+1,FALSE)</f>
        <v>15</v>
      </c>
      <c r="Y17" s="32">
        <f>VLOOKUP($A17&amp;Y$8&amp;Y$7,'Table 11 ROUND'!$C$2:$S$127,$C$6+1,FALSE)</f>
        <v>19690</v>
      </c>
      <c r="Z17" s="32">
        <f>VLOOKUP($A17&amp;Z$8&amp;Z$7,'Table 11 ROUND'!$C$2:$S$127,$C$6+1,FALSE)</f>
        <v>1070</v>
      </c>
      <c r="AA17" s="32">
        <f>VLOOKUP($A17&amp;AA$8&amp;AA$7,'Table 11 ROUND'!$C$2:$S$127,$C$6+1,FALSE)</f>
        <v>1610</v>
      </c>
      <c r="AB17" s="32">
        <f>VLOOKUP($A17&amp;AB$8&amp;AB$7,'Table 11 ROUND'!$C$2:$S$127,$C$6+1,FALSE)</f>
        <v>985</v>
      </c>
      <c r="AC17" s="32">
        <f>VLOOKUP($A17&amp;AC$8&amp;AC$7,'Table 11 ROUND'!$C$2:$S$127,$C$6+1,FALSE)</f>
        <v>205</v>
      </c>
      <c r="AD17" s="32">
        <f>VLOOKUP($A17&amp;AD$8&amp;AD$7,'Table 11 ROUND'!$C$2:$S$127,$C$6+1,FALSE)</f>
        <v>190</v>
      </c>
      <c r="AE17" s="33">
        <f>VLOOKUP($A17&amp;AE$8&amp;AE$7,'Table 11 ROUND'!$C$2:$S$127,$C$6+1,FALSE)</f>
        <v>245</v>
      </c>
      <c r="AF17" s="33"/>
      <c r="AG17" s="33">
        <f>VLOOKUP($A17&amp;AG$8&amp;AG$7,'Table 11 ROUND'!$C$128:$K$253,$C$6+1,FALSE)</f>
        <v>5505</v>
      </c>
      <c r="AH17" s="33">
        <f>VLOOKUP($A17&amp;AH$8&amp;AH$7,'Table 11 ROUND'!$C$128:$K$253,$C$6+1,FALSE)</f>
        <v>330</v>
      </c>
      <c r="AI17" s="33">
        <f>VLOOKUP($A17&amp;AI$8&amp;AI$7,'Table 11 ROUND'!$C$128:$K$253,$C$6+1,FALSE)</f>
        <v>470</v>
      </c>
      <c r="AJ17" s="33">
        <f>VLOOKUP($A17&amp;AJ$8&amp;AJ$7,'Table 11 ROUND'!$C$128:$K$253,$C$6+1,FALSE)</f>
        <v>210</v>
      </c>
      <c r="AK17" s="33" t="str">
        <f>VLOOKUP($A17&amp;AK$8&amp;AK$7,'Table 11 ROUND'!$C$128:$K$253,$C$6+1,FALSE)</f>
        <v>-</v>
      </c>
      <c r="AL17" s="33">
        <f>VLOOKUP($A17&amp;AL$8&amp;AL$7,'Table 11 ROUND'!$C$128:$K$253,$C$6+1,FALSE)</f>
        <v>45</v>
      </c>
      <c r="AM17" s="34">
        <f>VLOOKUP($A17&amp;AM$8&amp;AM$7,'Table 11 ROUND'!$C$128:$K$253,$C$6+1,FALSE)</f>
        <v>65</v>
      </c>
      <c r="AN17" s="33">
        <f>VLOOKUP($A17&amp;AN$8&amp;AN$7,'Table 11 ROUND'!$C$128:$K$253,$C$6+1,FALSE)</f>
        <v>51430</v>
      </c>
      <c r="AO17" s="33">
        <f>VLOOKUP($A17&amp;AO$8&amp;AO$7,'Table 11 ROUND'!$C$128:$K$253,$C$6+1,FALSE)</f>
        <v>2105</v>
      </c>
      <c r="AP17" s="33">
        <f>VLOOKUP($A17&amp;AP$8&amp;AP$7,'Table 11 ROUND'!$C$128:$K$253,$C$6+1,FALSE)</f>
        <v>2385</v>
      </c>
      <c r="AQ17" s="33">
        <f>VLOOKUP($A17&amp;AQ$8&amp;AQ$7,'Table 11 ROUND'!$C$128:$K$253,$C$6+1,FALSE)</f>
        <v>1470</v>
      </c>
      <c r="AR17" s="33">
        <f>VLOOKUP($A17&amp;AR$8&amp;AR$7,'Table 11 ROUND'!$C$128:$K$253,$C$6+1,FALSE)</f>
        <v>255</v>
      </c>
      <c r="AS17" s="33">
        <f>VLOOKUP($A17&amp;AS$8&amp;AS$7,'Table 11 ROUND'!$C$128:$K$253,$C$6+1,FALSE)</f>
        <v>355</v>
      </c>
      <c r="AT17" s="33">
        <f>VLOOKUP($A17&amp;AT$8&amp;AT$7,'Table 11 ROUND'!$C$128:$K$253,$C$6+1,FALSE)</f>
        <v>570</v>
      </c>
    </row>
    <row r="18" spans="1:46" x14ac:dyDescent="0.2">
      <c r="A18" s="9" t="s">
        <v>305</v>
      </c>
      <c r="B18" s="9" t="s">
        <v>306</v>
      </c>
      <c r="C18" s="31">
        <f>VLOOKUP($A18&amp;C$8&amp;C$7,'Table 11 ROUND'!$C$2:$S$127,$C$6+9,FALSE)</f>
        <v>0.26</v>
      </c>
      <c r="D18" s="31">
        <f>VLOOKUP($A18&amp;D$8&amp;D$7,'Table 11 ROUND'!$C$2:$S$127,$C$6+9,FALSE)</f>
        <v>0.36</v>
      </c>
      <c r="E18" s="31">
        <f>VLOOKUP($A18&amp;E$8&amp;E$7,'Table 11 ROUND'!$C$2:$S$127,$C$6+9,FALSE)</f>
        <v>0.56999999999999995</v>
      </c>
      <c r="F18" s="31">
        <f>VLOOKUP($A18&amp;F$8&amp;F$7,'Table 11 ROUND'!$C$2:$S$127,$C$6+9,FALSE)</f>
        <v>0.53</v>
      </c>
      <c r="G18" s="31">
        <f>VLOOKUP($A18&amp;G$8&amp;G$7,'Table 11 ROUND'!$C$2:$S$127,$C$6+9,FALSE)</f>
        <v>0.68</v>
      </c>
      <c r="H18" s="31">
        <f>VLOOKUP($A18&amp;H$8&amp;H$7,'Table 11 ROUND'!$C$2:$S$127,$C$6+9,FALSE)</f>
        <v>0.6</v>
      </c>
      <c r="I18" s="30">
        <f>VLOOKUP($A18&amp;I$8&amp;I$7,'Table 11 ROUND'!$C$2:$S$127,$C$6+9,FALSE)</f>
        <v>0.39</v>
      </c>
      <c r="J18" s="51">
        <f>VLOOKUP($A18&amp;J$8&amp;J$7,'Table 11 ROUND'!$C$2:$S$127,$C$6+9,FALSE)</f>
        <v>0.45</v>
      </c>
      <c r="K18" s="31">
        <f>VLOOKUP($A18&amp;K$8&amp;K$7,'Table 11 ROUND'!$C$2:$S$127,$C$6+9,FALSE)</f>
        <v>0.53</v>
      </c>
      <c r="L18" s="31">
        <f>VLOOKUP($A18&amp;L$8&amp;L$7,'Table 11 ROUND'!$C$2:$S$127,$C$6+9,FALSE)</f>
        <v>0.71</v>
      </c>
      <c r="M18" s="31">
        <f>VLOOKUP($A18&amp;M$8&amp;M$7,'Table 11 ROUND'!$C$2:$S$127,$C$6+9,FALSE)</f>
        <v>0.63</v>
      </c>
      <c r="N18" s="31">
        <f>VLOOKUP($A18&amp;N$8&amp;N$7,'Table 11 ROUND'!$C$2:$S$127,$C$6+9,FALSE)</f>
        <v>0.84</v>
      </c>
      <c r="O18" s="31">
        <f>VLOOKUP($A18&amp;O$8&amp;O$7,'Table 11 ROUND'!$C$2:$S$127,$C$6+9,FALSE)</f>
        <v>0.61</v>
      </c>
      <c r="P18" s="31">
        <f>VLOOKUP($A18&amp;P$8&amp;P$7,'Table 11 ROUND'!$C$2:$S$127,$C$6+9,FALSE)</f>
        <v>0.61</v>
      </c>
      <c r="Q18" s="31"/>
      <c r="R18" s="33">
        <f>VLOOKUP($A18&amp;R$8&amp;R$7,'Table 11 ROUND'!$C$2:$S$127,$C$6+1,FALSE)</f>
        <v>1485</v>
      </c>
      <c r="S18" s="33">
        <f>VLOOKUP($A18&amp;S$8&amp;S$7,'Table 11 ROUND'!$C$2:$S$127,$C$6+1,FALSE)</f>
        <v>545</v>
      </c>
      <c r="T18" s="33">
        <f>VLOOKUP($A18&amp;T$8&amp;T$7,'Table 11 ROUND'!$C$2:$S$127,$C$6+1,FALSE)</f>
        <v>2030</v>
      </c>
      <c r="U18" s="33">
        <f>VLOOKUP($A18&amp;U$8&amp;U$7,'Table 11 ROUND'!$C$2:$S$127,$C$6+1,FALSE)</f>
        <v>3025</v>
      </c>
      <c r="V18" s="33">
        <f>VLOOKUP($A18&amp;V$8&amp;V$7,'Table 11 ROUND'!$C$2:$S$127,$C$6+1,FALSE)</f>
        <v>65</v>
      </c>
      <c r="W18" s="33">
        <f>VLOOKUP($A18&amp;W$8&amp;W$7,'Table 11 ROUND'!$C$2:$S$127,$C$6+1,FALSE)</f>
        <v>855</v>
      </c>
      <c r="X18" s="34">
        <f>VLOOKUP($A18&amp;X$8&amp;X$7,'Table 11 ROUND'!$C$2:$S$127,$C$6+1,FALSE)</f>
        <v>85</v>
      </c>
      <c r="Y18" s="32">
        <f>VLOOKUP($A18&amp;Y$8&amp;Y$7,'Table 11 ROUND'!$C$2:$S$127,$C$6+1,FALSE)</f>
        <v>12720</v>
      </c>
      <c r="Z18" s="32">
        <f>VLOOKUP($A18&amp;Z$8&amp;Z$7,'Table 11 ROUND'!$C$2:$S$127,$C$6+1,FALSE)</f>
        <v>2430</v>
      </c>
      <c r="AA18" s="32">
        <f>VLOOKUP($A18&amp;AA$8&amp;AA$7,'Table 11 ROUND'!$C$2:$S$127,$C$6+1,FALSE)</f>
        <v>7820</v>
      </c>
      <c r="AB18" s="32">
        <f>VLOOKUP($A18&amp;AB$8&amp;AB$7,'Table 11 ROUND'!$C$2:$S$127,$C$6+1,FALSE)</f>
        <v>7115</v>
      </c>
      <c r="AC18" s="32">
        <f>VLOOKUP($A18&amp;AC$8&amp;AC$7,'Table 11 ROUND'!$C$2:$S$127,$C$6+1,FALSE)</f>
        <v>415</v>
      </c>
      <c r="AD18" s="32">
        <f>VLOOKUP($A18&amp;AD$8&amp;AD$7,'Table 11 ROUND'!$C$2:$S$127,$C$6+1,FALSE)</f>
        <v>1620</v>
      </c>
      <c r="AE18" s="33">
        <f>VLOOKUP($A18&amp;AE$8&amp;AE$7,'Table 11 ROUND'!$C$2:$S$127,$C$6+1,FALSE)</f>
        <v>555</v>
      </c>
      <c r="AF18" s="33"/>
      <c r="AG18" s="33">
        <f>VLOOKUP($A18&amp;AG$8&amp;AG$7,'Table 11 ROUND'!$C$128:$K$253,$C$6+1,FALSE)</f>
        <v>5675</v>
      </c>
      <c r="AH18" s="33">
        <f>VLOOKUP($A18&amp;AH$8&amp;AH$7,'Table 11 ROUND'!$C$128:$K$253,$C$6+1,FALSE)</f>
        <v>1530</v>
      </c>
      <c r="AI18" s="33">
        <f>VLOOKUP($A18&amp;AI$8&amp;AI$7,'Table 11 ROUND'!$C$128:$K$253,$C$6+1,FALSE)</f>
        <v>3575</v>
      </c>
      <c r="AJ18" s="33">
        <f>VLOOKUP($A18&amp;AJ$8&amp;AJ$7,'Table 11 ROUND'!$C$128:$K$253,$C$6+1,FALSE)</f>
        <v>5660</v>
      </c>
      <c r="AK18" s="33">
        <f>VLOOKUP($A18&amp;AK$8&amp;AK$7,'Table 11 ROUND'!$C$128:$K$253,$C$6+1,FALSE)</f>
        <v>90</v>
      </c>
      <c r="AL18" s="33">
        <f>VLOOKUP($A18&amp;AL$8&amp;AL$7,'Table 11 ROUND'!$C$128:$K$253,$C$6+1,FALSE)</f>
        <v>1415</v>
      </c>
      <c r="AM18" s="34">
        <f>VLOOKUP($A18&amp;AM$8&amp;AM$7,'Table 11 ROUND'!$C$128:$K$253,$C$6+1,FALSE)</f>
        <v>220</v>
      </c>
      <c r="AN18" s="33">
        <f>VLOOKUP($A18&amp;AN$8&amp;AN$7,'Table 11 ROUND'!$C$128:$K$253,$C$6+1,FALSE)</f>
        <v>28265</v>
      </c>
      <c r="AO18" s="33">
        <f>VLOOKUP($A18&amp;AO$8&amp;AO$7,'Table 11 ROUND'!$C$128:$K$253,$C$6+1,FALSE)</f>
        <v>4555</v>
      </c>
      <c r="AP18" s="33">
        <f>VLOOKUP($A18&amp;AP$8&amp;AP$7,'Table 11 ROUND'!$C$128:$K$253,$C$6+1,FALSE)</f>
        <v>10955</v>
      </c>
      <c r="AQ18" s="33">
        <f>VLOOKUP($A18&amp;AQ$8&amp;AQ$7,'Table 11 ROUND'!$C$128:$K$253,$C$6+1,FALSE)</f>
        <v>11285</v>
      </c>
      <c r="AR18" s="33">
        <f>VLOOKUP($A18&amp;AR$8&amp;AR$7,'Table 11 ROUND'!$C$128:$K$253,$C$6+1,FALSE)</f>
        <v>490</v>
      </c>
      <c r="AS18" s="33">
        <f>VLOOKUP($A18&amp;AS$8&amp;AS$7,'Table 11 ROUND'!$C$128:$K$253,$C$6+1,FALSE)</f>
        <v>2645</v>
      </c>
      <c r="AT18" s="33">
        <f>VLOOKUP($A18&amp;AT$8&amp;AT$7,'Table 11 ROUND'!$C$128:$K$253,$C$6+1,FALSE)</f>
        <v>910</v>
      </c>
    </row>
    <row r="19" spans="1:46" x14ac:dyDescent="0.2">
      <c r="A19" s="9" t="s">
        <v>307</v>
      </c>
      <c r="B19" s="9" t="s">
        <v>308</v>
      </c>
      <c r="C19" s="31">
        <f>VLOOKUP($A19&amp;C$8&amp;C$7,'Table 11 ROUND'!$C$2:$S$127,$C$6+9,FALSE)</f>
        <v>0.13</v>
      </c>
      <c r="D19" s="31">
        <f>VLOOKUP($A19&amp;D$8&amp;D$7,'Table 11 ROUND'!$C$2:$S$127,$C$6+9,FALSE)</f>
        <v>0.25</v>
      </c>
      <c r="E19" s="31">
        <f>VLOOKUP($A19&amp;E$8&amp;E$7,'Table 11 ROUND'!$C$2:$S$127,$C$6+9,FALSE)</f>
        <v>0.44</v>
      </c>
      <c r="F19" s="31">
        <f>VLOOKUP($A19&amp;F$8&amp;F$7,'Table 11 ROUND'!$C$2:$S$127,$C$6+9,FALSE)</f>
        <v>0.52</v>
      </c>
      <c r="G19" s="31" t="str">
        <f>VLOOKUP($A19&amp;G$8&amp;G$7,'Table 11 ROUND'!$C$2:$S$127,$C$6+9,FALSE)</f>
        <v>-</v>
      </c>
      <c r="H19" s="31">
        <f>VLOOKUP($A19&amp;H$8&amp;H$7,'Table 11 ROUND'!$C$2:$S$127,$C$6+9,FALSE)</f>
        <v>0.4</v>
      </c>
      <c r="I19" s="30">
        <f>VLOOKUP($A19&amp;I$8&amp;I$7,'Table 11 ROUND'!$C$2:$S$127,$C$6+9,FALSE)</f>
        <v>0.18</v>
      </c>
      <c r="J19" s="51">
        <f>VLOOKUP($A19&amp;J$8&amp;J$7,'Table 11 ROUND'!$C$2:$S$127,$C$6+9,FALSE)</f>
        <v>0.39</v>
      </c>
      <c r="K19" s="31">
        <f>VLOOKUP($A19&amp;K$8&amp;K$7,'Table 11 ROUND'!$C$2:$S$127,$C$6+9,FALSE)</f>
        <v>0.49</v>
      </c>
      <c r="L19" s="31">
        <f>VLOOKUP($A19&amp;L$8&amp;L$7,'Table 11 ROUND'!$C$2:$S$127,$C$6+9,FALSE)</f>
        <v>0.66</v>
      </c>
      <c r="M19" s="31">
        <f>VLOOKUP($A19&amp;M$8&amp;M$7,'Table 11 ROUND'!$C$2:$S$127,$C$6+9,FALSE)</f>
        <v>0.65</v>
      </c>
      <c r="N19" s="31">
        <f>VLOOKUP($A19&amp;N$8&amp;N$7,'Table 11 ROUND'!$C$2:$S$127,$C$6+9,FALSE)</f>
        <v>0.79</v>
      </c>
      <c r="O19" s="31">
        <f>VLOOKUP($A19&amp;O$8&amp;O$7,'Table 11 ROUND'!$C$2:$S$127,$C$6+9,FALSE)</f>
        <v>0.52</v>
      </c>
      <c r="P19" s="31">
        <f>VLOOKUP($A19&amp;P$8&amp;P$7,'Table 11 ROUND'!$C$2:$S$127,$C$6+9,FALSE)</f>
        <v>0.46</v>
      </c>
      <c r="Q19" s="31"/>
      <c r="R19" s="33">
        <f>VLOOKUP($A19&amp;R$8&amp;R$7,'Table 11 ROUND'!$C$2:$S$127,$C$6+1,FALSE)</f>
        <v>965</v>
      </c>
      <c r="S19" s="33">
        <f>VLOOKUP($A19&amp;S$8&amp;S$7,'Table 11 ROUND'!$C$2:$S$127,$C$6+1,FALSE)</f>
        <v>115</v>
      </c>
      <c r="T19" s="33">
        <f>VLOOKUP($A19&amp;T$8&amp;T$7,'Table 11 ROUND'!$C$2:$S$127,$C$6+1,FALSE)</f>
        <v>220</v>
      </c>
      <c r="U19" s="33">
        <f>VLOOKUP($A19&amp;U$8&amp;U$7,'Table 11 ROUND'!$C$2:$S$127,$C$6+1,FALSE)</f>
        <v>145</v>
      </c>
      <c r="V19" s="33" t="str">
        <f>VLOOKUP($A19&amp;V$8&amp;V$7,'Table 11 ROUND'!$C$2:$S$127,$C$6+1,FALSE)</f>
        <v>-</v>
      </c>
      <c r="W19" s="33">
        <f>VLOOKUP($A19&amp;W$8&amp;W$7,'Table 11 ROUND'!$C$2:$S$127,$C$6+1,FALSE)</f>
        <v>25</v>
      </c>
      <c r="X19" s="34">
        <f>VLOOKUP($A19&amp;X$8&amp;X$7,'Table 11 ROUND'!$C$2:$S$127,$C$6+1,FALSE)</f>
        <v>25</v>
      </c>
      <c r="Y19" s="32">
        <f>VLOOKUP($A19&amp;Y$8&amp;Y$7,'Table 11 ROUND'!$C$2:$S$127,$C$6+1,FALSE)</f>
        <v>27530</v>
      </c>
      <c r="Z19" s="32">
        <f>VLOOKUP($A19&amp;Z$8&amp;Z$7,'Table 11 ROUND'!$C$2:$S$127,$C$6+1,FALSE)</f>
        <v>1435</v>
      </c>
      <c r="AA19" s="32">
        <f>VLOOKUP($A19&amp;AA$8&amp;AA$7,'Table 11 ROUND'!$C$2:$S$127,$C$6+1,FALSE)</f>
        <v>2925</v>
      </c>
      <c r="AB19" s="32">
        <f>VLOOKUP($A19&amp;AB$8&amp;AB$7,'Table 11 ROUND'!$C$2:$S$127,$C$6+1,FALSE)</f>
        <v>1015</v>
      </c>
      <c r="AC19" s="32">
        <f>VLOOKUP($A19&amp;AC$8&amp;AC$7,'Table 11 ROUND'!$C$2:$S$127,$C$6+1,FALSE)</f>
        <v>300</v>
      </c>
      <c r="AD19" s="32">
        <f>VLOOKUP($A19&amp;AD$8&amp;AD$7,'Table 11 ROUND'!$C$2:$S$127,$C$6+1,FALSE)</f>
        <v>270</v>
      </c>
      <c r="AE19" s="33">
        <f>VLOOKUP($A19&amp;AE$8&amp;AE$7,'Table 11 ROUND'!$C$2:$S$127,$C$6+1,FALSE)</f>
        <v>460</v>
      </c>
      <c r="AF19" s="33"/>
      <c r="AG19" s="33">
        <f>VLOOKUP($A19&amp;AG$8&amp;AG$7,'Table 11 ROUND'!$C$128:$K$253,$C$6+1,FALSE)</f>
        <v>7450</v>
      </c>
      <c r="AH19" s="33">
        <f>VLOOKUP($A19&amp;AH$8&amp;AH$7,'Table 11 ROUND'!$C$128:$K$253,$C$6+1,FALSE)</f>
        <v>460</v>
      </c>
      <c r="AI19" s="33">
        <f>VLOOKUP($A19&amp;AI$8&amp;AI$7,'Table 11 ROUND'!$C$128:$K$253,$C$6+1,FALSE)</f>
        <v>505</v>
      </c>
      <c r="AJ19" s="33">
        <f>VLOOKUP($A19&amp;AJ$8&amp;AJ$7,'Table 11 ROUND'!$C$128:$K$253,$C$6+1,FALSE)</f>
        <v>280</v>
      </c>
      <c r="AK19" s="33" t="str">
        <f>VLOOKUP($A19&amp;AK$8&amp;AK$7,'Table 11 ROUND'!$C$128:$K$253,$C$6+1,FALSE)</f>
        <v>-</v>
      </c>
      <c r="AL19" s="33">
        <f>VLOOKUP($A19&amp;AL$8&amp;AL$7,'Table 11 ROUND'!$C$128:$K$253,$C$6+1,FALSE)</f>
        <v>70</v>
      </c>
      <c r="AM19" s="34">
        <f>VLOOKUP($A19&amp;AM$8&amp;AM$7,'Table 11 ROUND'!$C$128:$K$253,$C$6+1,FALSE)</f>
        <v>140</v>
      </c>
      <c r="AN19" s="33">
        <f>VLOOKUP($A19&amp;AN$8&amp;AN$7,'Table 11 ROUND'!$C$128:$K$253,$C$6+1,FALSE)</f>
        <v>70545</v>
      </c>
      <c r="AO19" s="33">
        <f>VLOOKUP($A19&amp;AO$8&amp;AO$7,'Table 11 ROUND'!$C$128:$K$253,$C$6+1,FALSE)</f>
        <v>2905</v>
      </c>
      <c r="AP19" s="33">
        <f>VLOOKUP($A19&amp;AP$8&amp;AP$7,'Table 11 ROUND'!$C$128:$K$253,$C$6+1,FALSE)</f>
        <v>4450</v>
      </c>
      <c r="AQ19" s="33">
        <f>VLOOKUP($A19&amp;AQ$8&amp;AQ$7,'Table 11 ROUND'!$C$128:$K$253,$C$6+1,FALSE)</f>
        <v>1565</v>
      </c>
      <c r="AR19" s="33">
        <f>VLOOKUP($A19&amp;AR$8&amp;AR$7,'Table 11 ROUND'!$C$128:$K$253,$C$6+1,FALSE)</f>
        <v>380</v>
      </c>
      <c r="AS19" s="33">
        <f>VLOOKUP($A19&amp;AS$8&amp;AS$7,'Table 11 ROUND'!$C$128:$K$253,$C$6+1,FALSE)</f>
        <v>515</v>
      </c>
      <c r="AT19" s="33">
        <f>VLOOKUP($A19&amp;AT$8&amp;AT$7,'Table 11 ROUND'!$C$128:$K$253,$C$6+1,FALSE)</f>
        <v>995</v>
      </c>
    </row>
    <row r="20" spans="1:46" x14ac:dyDescent="0.2">
      <c r="A20" s="25" t="s">
        <v>309</v>
      </c>
      <c r="B20" s="25" t="s">
        <v>310</v>
      </c>
      <c r="C20" s="54">
        <f>VLOOKUP($A20&amp;C$8&amp;C$7,'Table 11 ROUND'!$C$2:$S$127,$C$6+9,FALSE)</f>
        <v>0.14000000000000001</v>
      </c>
      <c r="D20" s="54">
        <f>VLOOKUP($A20&amp;D$8&amp;D$7,'Table 11 ROUND'!$C$2:$S$127,$C$6+9,FALSE)</f>
        <v>0.17</v>
      </c>
      <c r="E20" s="54">
        <f>VLOOKUP($A20&amp;E$8&amp;E$7,'Table 11 ROUND'!$C$2:$S$127,$C$6+9,FALSE)</f>
        <v>0.37</v>
      </c>
      <c r="F20" s="54">
        <f>VLOOKUP($A20&amp;F$8&amp;F$7,'Table 11 ROUND'!$C$2:$S$127,$C$6+9,FALSE)</f>
        <v>0.33</v>
      </c>
      <c r="G20" s="54" t="str">
        <f>VLOOKUP($A20&amp;G$8&amp;G$7,'Table 11 ROUND'!$C$2:$S$127,$C$6+9,FALSE)</f>
        <v>-</v>
      </c>
      <c r="H20" s="54">
        <f>VLOOKUP($A20&amp;H$8&amp;H$7,'Table 11 ROUND'!$C$2:$S$127,$C$6+9,FALSE)</f>
        <v>0.25</v>
      </c>
      <c r="I20" s="55">
        <f>VLOOKUP($A20&amp;I$8&amp;I$7,'Table 11 ROUND'!$C$2:$S$127,$C$6+9,FALSE)</f>
        <v>0.09</v>
      </c>
      <c r="J20" s="56">
        <f>VLOOKUP($A20&amp;J$8&amp;J$7,'Table 11 ROUND'!$C$2:$S$127,$C$6+9,FALSE)</f>
        <v>0.37</v>
      </c>
      <c r="K20" s="54">
        <f>VLOOKUP($A20&amp;K$8&amp;K$7,'Table 11 ROUND'!$C$2:$S$127,$C$6+9,FALSE)</f>
        <v>0.47</v>
      </c>
      <c r="L20" s="54">
        <f>VLOOKUP($A20&amp;L$8&amp;L$7,'Table 11 ROUND'!$C$2:$S$127,$C$6+9,FALSE)</f>
        <v>0.59</v>
      </c>
      <c r="M20" s="54">
        <f>VLOOKUP($A20&amp;M$8&amp;M$7,'Table 11 ROUND'!$C$2:$S$127,$C$6+9,FALSE)</f>
        <v>0.48</v>
      </c>
      <c r="N20" s="54">
        <f>VLOOKUP($A20&amp;N$8&amp;N$7,'Table 11 ROUND'!$C$2:$S$127,$C$6+9,FALSE)</f>
        <v>0.8</v>
      </c>
      <c r="O20" s="54">
        <f>VLOOKUP($A20&amp;O$8&amp;O$7,'Table 11 ROUND'!$C$2:$S$127,$C$6+9,FALSE)</f>
        <v>0.54</v>
      </c>
      <c r="P20" s="54">
        <f>VLOOKUP($A20&amp;P$8&amp;P$7,'Table 11 ROUND'!$C$2:$S$127,$C$6+9,FALSE)</f>
        <v>0.43</v>
      </c>
      <c r="Q20" s="31"/>
      <c r="R20" s="57">
        <f>VLOOKUP($A20&amp;R$8&amp;R$7,'Table 11 ROUND'!$C$2:$S$127,$C$6+1,FALSE)</f>
        <v>760</v>
      </c>
      <c r="S20" s="57">
        <f>VLOOKUP($A20&amp;S$8&amp;S$7,'Table 11 ROUND'!$C$2:$S$127,$C$6+1,FALSE)</f>
        <v>30</v>
      </c>
      <c r="T20" s="57">
        <f>VLOOKUP($A20&amp;T$8&amp;T$7,'Table 11 ROUND'!$C$2:$S$127,$C$6+1,FALSE)</f>
        <v>35</v>
      </c>
      <c r="U20" s="57">
        <f>VLOOKUP($A20&amp;U$8&amp;U$7,'Table 11 ROUND'!$C$2:$S$127,$C$6+1,FALSE)</f>
        <v>55</v>
      </c>
      <c r="V20" s="57" t="str">
        <f>VLOOKUP($A20&amp;V$8&amp;V$7,'Table 11 ROUND'!$C$2:$S$127,$C$6+1,FALSE)</f>
        <v>-</v>
      </c>
      <c r="W20" s="57">
        <f>VLOOKUP($A20&amp;W$8&amp;W$7,'Table 11 ROUND'!$C$2:$S$127,$C$6+1,FALSE)</f>
        <v>5</v>
      </c>
      <c r="X20" s="58">
        <f>VLOOKUP($A20&amp;X$8&amp;X$7,'Table 11 ROUND'!$C$2:$S$127,$C$6+1,FALSE)</f>
        <v>5</v>
      </c>
      <c r="Y20" s="57">
        <f>VLOOKUP($A20&amp;Y$8&amp;Y$7,'Table 11 ROUND'!$C$2:$S$127,$C$6+1,FALSE)</f>
        <v>17825</v>
      </c>
      <c r="Z20" s="57">
        <f>VLOOKUP($A20&amp;Z$8&amp;Z$7,'Table 11 ROUND'!$C$2:$S$127,$C$6+1,FALSE)</f>
        <v>540</v>
      </c>
      <c r="AA20" s="57">
        <f>VLOOKUP($A20&amp;AA$8&amp;AA$7,'Table 11 ROUND'!$C$2:$S$127,$C$6+1,FALSE)</f>
        <v>440</v>
      </c>
      <c r="AB20" s="57">
        <f>VLOOKUP($A20&amp;AB$8&amp;AB$7,'Table 11 ROUND'!$C$2:$S$127,$C$6+1,FALSE)</f>
        <v>200</v>
      </c>
      <c r="AC20" s="57">
        <f>VLOOKUP($A20&amp;AC$8&amp;AC$7,'Table 11 ROUND'!$C$2:$S$127,$C$6+1,FALSE)</f>
        <v>125</v>
      </c>
      <c r="AD20" s="57">
        <f>VLOOKUP($A20&amp;AD$8&amp;AD$7,'Table 11 ROUND'!$C$2:$S$127,$C$6+1,FALSE)</f>
        <v>120</v>
      </c>
      <c r="AE20" s="57">
        <f>VLOOKUP($A20&amp;AE$8&amp;AE$7,'Table 11 ROUND'!$C$2:$S$127,$C$6+1,FALSE)</f>
        <v>185</v>
      </c>
      <c r="AF20" s="33"/>
      <c r="AG20" s="57">
        <f>VLOOKUP($A20&amp;AG$8&amp;AG$7,'Table 11 ROUND'!$C$128:$K$253,$C$6+1,FALSE)</f>
        <v>5280</v>
      </c>
      <c r="AH20" s="57">
        <f>VLOOKUP($A20&amp;AH$8&amp;AH$7,'Table 11 ROUND'!$C$128:$K$253,$C$6+1,FALSE)</f>
        <v>185</v>
      </c>
      <c r="AI20" s="57">
        <f>VLOOKUP($A20&amp;AI$8&amp;AI$7,'Table 11 ROUND'!$C$128:$K$253,$C$6+1,FALSE)</f>
        <v>90</v>
      </c>
      <c r="AJ20" s="57">
        <f>VLOOKUP($A20&amp;AJ$8&amp;AJ$7,'Table 11 ROUND'!$C$128:$K$253,$C$6+1,FALSE)</f>
        <v>165</v>
      </c>
      <c r="AK20" s="57" t="str">
        <f>VLOOKUP($A20&amp;AK$8&amp;AK$7,'Table 11 ROUND'!$C$128:$K$253,$C$6+1,FALSE)</f>
        <v>-</v>
      </c>
      <c r="AL20" s="57">
        <f>VLOOKUP($A20&amp;AL$8&amp;AL$7,'Table 11 ROUND'!$C$128:$K$253,$C$6+1,FALSE)</f>
        <v>20</v>
      </c>
      <c r="AM20" s="58">
        <f>VLOOKUP($A20&amp;AM$8&amp;AM$7,'Table 11 ROUND'!$C$128:$K$253,$C$6+1,FALSE)</f>
        <v>60</v>
      </c>
      <c r="AN20" s="57">
        <f>VLOOKUP($A20&amp;AN$8&amp;AN$7,'Table 11 ROUND'!$C$128:$K$253,$C$6+1,FALSE)</f>
        <v>47680</v>
      </c>
      <c r="AO20" s="57">
        <f>VLOOKUP($A20&amp;AO$8&amp;AO$7,'Table 11 ROUND'!$C$128:$K$253,$C$6+1,FALSE)</f>
        <v>1160</v>
      </c>
      <c r="AP20" s="57">
        <f>VLOOKUP($A20&amp;AP$8&amp;AP$7,'Table 11 ROUND'!$C$128:$K$253,$C$6+1,FALSE)</f>
        <v>740</v>
      </c>
      <c r="AQ20" s="57">
        <f>VLOOKUP($A20&amp;AQ$8&amp;AQ$7,'Table 11 ROUND'!$C$128:$K$253,$C$6+1,FALSE)</f>
        <v>425</v>
      </c>
      <c r="AR20" s="57">
        <f>VLOOKUP($A20&amp;AR$8&amp;AR$7,'Table 11 ROUND'!$C$128:$K$253,$C$6+1,FALSE)</f>
        <v>155</v>
      </c>
      <c r="AS20" s="57">
        <f>VLOOKUP($A20&amp;AS$8&amp;AS$7,'Table 11 ROUND'!$C$128:$K$253,$C$6+1,FALSE)</f>
        <v>220</v>
      </c>
      <c r="AT20" s="57">
        <f>VLOOKUP($A20&amp;AT$8&amp;AT$7,'Table 11 ROUND'!$C$128:$K$253,$C$6+1,FALSE)</f>
        <v>425</v>
      </c>
    </row>
    <row r="21" spans="1:46" x14ac:dyDescent="0.2">
      <c r="A21" s="44" t="s">
        <v>311</v>
      </c>
      <c r="B21" s="9"/>
      <c r="C21" s="17"/>
      <c r="D21" s="17"/>
      <c r="E21" s="17"/>
      <c r="F21" s="17"/>
      <c r="G21" s="17"/>
      <c r="H21" s="17"/>
      <c r="I21" s="18"/>
      <c r="J21" s="59"/>
      <c r="K21" s="17"/>
      <c r="L21" s="17"/>
      <c r="M21" s="17"/>
      <c r="N21" s="17"/>
      <c r="O21" s="17"/>
      <c r="P21" s="17"/>
      <c r="Q21" s="17"/>
      <c r="R21" s="21"/>
      <c r="S21" s="21"/>
      <c r="T21" s="21"/>
      <c r="U21" s="21"/>
      <c r="V21" s="21"/>
      <c r="W21" s="21"/>
      <c r="X21" s="22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</row>
    <row r="22" spans="1:46" x14ac:dyDescent="0.2">
      <c r="A22" s="9" t="s">
        <v>293</v>
      </c>
      <c r="B22" s="9" t="s">
        <v>294</v>
      </c>
      <c r="C22" s="31">
        <f>VLOOKUP($A22&amp;C$8&amp;C$7,'Table 11 ROUND'!$C$254:$S$379,$C$6+9,FALSE)</f>
        <v>0.02</v>
      </c>
      <c r="D22" s="31">
        <f>VLOOKUP($A22&amp;D$8&amp;D$7,'Table 11 ROUND'!$C$254:$S$379,$C$6+9,FALSE)</f>
        <v>0.14000000000000001</v>
      </c>
      <c r="E22" s="31">
        <f>VLOOKUP($A22&amp;E$8&amp;E$7,'Table 11 ROUND'!$C$254:$S$379,$C$6+9,FALSE)</f>
        <v>7.0000000000000007E-2</v>
      </c>
      <c r="F22" s="31">
        <f>VLOOKUP($A22&amp;F$8&amp;F$7,'Table 11 ROUND'!$C$254:$S$379,$C$6+9,FALSE)</f>
        <v>0.06</v>
      </c>
      <c r="G22" s="31" t="str">
        <f>VLOOKUP($A22&amp;G$8&amp;G$7,'Table 11 ROUND'!$C$254:$S$379,$C$6+9,FALSE)</f>
        <v>-</v>
      </c>
      <c r="H22" s="31">
        <f>VLOOKUP($A22&amp;H$8&amp;H$7,'Table 11 ROUND'!$C$254:$S$379,$C$6+9,FALSE)</f>
        <v>0.11</v>
      </c>
      <c r="I22" s="30" t="str">
        <f>VLOOKUP($A22&amp;I$8&amp;I$7,'Table 11 ROUND'!$C$254:$S$379,$C$6+9,FALSE)</f>
        <v>-</v>
      </c>
      <c r="J22" s="51">
        <f>VLOOKUP($A22&amp;J$8&amp;J$7,'Table 11 ROUND'!$C$254:$S$379,$C$6+9,FALSE)</f>
        <v>0.1</v>
      </c>
      <c r="K22" s="31">
        <f>VLOOKUP($A22&amp;K$8&amp;K$7,'Table 11 ROUND'!$C$254:$S$379,$C$6+9,FALSE)</f>
        <v>0.18</v>
      </c>
      <c r="L22" s="31">
        <f>VLOOKUP($A22&amp;L$8&amp;L$7,'Table 11 ROUND'!$C$254:$S$379,$C$6+9,FALSE)</f>
        <v>0.14000000000000001</v>
      </c>
      <c r="M22" s="31">
        <f>VLOOKUP($A22&amp;M$8&amp;M$7,'Table 11 ROUND'!$C$254:$S$379,$C$6+9,FALSE)</f>
        <v>7.0000000000000007E-2</v>
      </c>
      <c r="N22" s="31">
        <f>VLOOKUP($A22&amp;N$8&amp;N$7,'Table 11 ROUND'!$C$254:$S$379,$C$6+9,FALSE)</f>
        <v>0.34</v>
      </c>
      <c r="O22" s="31">
        <f>VLOOKUP($A22&amp;O$8&amp;O$7,'Table 11 ROUND'!$C$254:$S$379,$C$6+9,FALSE)</f>
        <v>0.18</v>
      </c>
      <c r="P22" s="31">
        <f>VLOOKUP($A22&amp;P$8&amp;P$7,'Table 11 ROUND'!$C$254:$S$379,$C$6+9,FALSE)</f>
        <v>0.09</v>
      </c>
      <c r="Q22" s="31"/>
      <c r="R22" s="33">
        <f>VLOOKUP($A22&amp;R$8&amp;R$7,'Table 11 ROUND'!$C$254:$S$379,$C$6+1,FALSE)</f>
        <v>100</v>
      </c>
      <c r="S22" s="33">
        <f>VLOOKUP($A22&amp;S$8&amp;S$7,'Table 11 ROUND'!$C$254:$S$379,$C$6+1,FALSE)</f>
        <v>10</v>
      </c>
      <c r="T22" s="33">
        <f>VLOOKUP($A22&amp;T$8&amp;T$7,'Table 11 ROUND'!$C$254:$S$379,$C$6+1,FALSE)</f>
        <v>10</v>
      </c>
      <c r="U22" s="33">
        <f>VLOOKUP($A22&amp;U$8&amp;U$7,'Table 11 ROUND'!$C$254:$S$379,$C$6+1,FALSE)</f>
        <v>5</v>
      </c>
      <c r="V22" s="33" t="str">
        <f>VLOOKUP($A22&amp;V$8&amp;V$7,'Table 11 ROUND'!$C$254:$S$379,$C$6+1,FALSE)</f>
        <v>-</v>
      </c>
      <c r="W22" s="33">
        <f>VLOOKUP($A22&amp;W$8&amp;W$7,'Table 11 ROUND'!$C$254:$S$379,$C$6+1,FALSE)</f>
        <v>5</v>
      </c>
      <c r="X22" s="34" t="str">
        <f>VLOOKUP($A22&amp;X$8&amp;X$7,'Table 11 ROUND'!$C$254:$S$379,$C$6+1,FALSE)</f>
        <v>-</v>
      </c>
      <c r="Y22" s="32">
        <f>VLOOKUP($A22&amp;Y$8&amp;Y$7,'Table 11 ROUND'!$C$254:$S$379,$C$6+1,FALSE)</f>
        <v>2165</v>
      </c>
      <c r="Z22" s="32">
        <f>VLOOKUP($A22&amp;Z$8&amp;Z$7,'Table 11 ROUND'!$C$254:$S$379,$C$6+1,FALSE)</f>
        <v>45</v>
      </c>
      <c r="AA22" s="32">
        <f>VLOOKUP($A22&amp;AA$8&amp;AA$7,'Table 11 ROUND'!$C$254:$S$379,$C$6+1,FALSE)</f>
        <v>80</v>
      </c>
      <c r="AB22" s="32">
        <f>VLOOKUP($A22&amp;AB$8&amp;AB$7,'Table 11 ROUND'!$C$254:$S$379,$C$6+1,FALSE)</f>
        <v>5</v>
      </c>
      <c r="AC22" s="32">
        <f>VLOOKUP($A22&amp;AC$8&amp;AC$7,'Table 11 ROUND'!$C$254:$S$379,$C$6+1,FALSE)</f>
        <v>25</v>
      </c>
      <c r="AD22" s="32">
        <f>VLOOKUP($A22&amp;AD$8&amp;AD$7,'Table 11 ROUND'!$C$254:$S$379,$C$6+1,FALSE)</f>
        <v>15</v>
      </c>
      <c r="AE22" s="33">
        <f>VLOOKUP($A22&amp;AE$8&amp;AE$7,'Table 11 ROUND'!$C$254:$S$379,$C$6+1,FALSE)</f>
        <v>10</v>
      </c>
      <c r="AF22" s="33"/>
    </row>
    <row r="23" spans="1:46" x14ac:dyDescent="0.2">
      <c r="A23" s="9" t="s">
        <v>295</v>
      </c>
      <c r="B23" s="9" t="s">
        <v>296</v>
      </c>
      <c r="C23" s="31">
        <f>VLOOKUP($A23&amp;C$8&amp;C$7,'Table 11 ROUND'!$C$254:$S$379,$C$6+9,FALSE)</f>
        <v>0.02</v>
      </c>
      <c r="D23" s="31">
        <f>VLOOKUP($A23&amp;D$8&amp;D$7,'Table 11 ROUND'!$C$254:$S$379,$C$6+9,FALSE)</f>
        <v>0.06</v>
      </c>
      <c r="E23" s="31">
        <f>VLOOKUP($A23&amp;E$8&amp;E$7,'Table 11 ROUND'!$C$254:$S$379,$C$6+9,FALSE)</f>
        <v>0.08</v>
      </c>
      <c r="F23" s="31">
        <f>VLOOKUP($A23&amp;F$8&amp;F$7,'Table 11 ROUND'!$C$254:$S$379,$C$6+9,FALSE)</f>
        <v>0.06</v>
      </c>
      <c r="G23" s="31">
        <f>VLOOKUP($A23&amp;G$8&amp;G$7,'Table 11 ROUND'!$C$254:$S$379,$C$6+9,FALSE)</f>
        <v>0.43</v>
      </c>
      <c r="H23" s="31">
        <f>VLOOKUP($A23&amp;H$8&amp;H$7,'Table 11 ROUND'!$C$254:$S$379,$C$6+9,FALSE)</f>
        <v>0.1</v>
      </c>
      <c r="I23" s="30">
        <f>VLOOKUP($A23&amp;I$8&amp;I$7,'Table 11 ROUND'!$C$254:$S$379,$C$6+9,FALSE)</f>
        <v>0.04</v>
      </c>
      <c r="J23" s="51">
        <f>VLOOKUP($A23&amp;J$8&amp;J$7,'Table 11 ROUND'!$C$254:$S$379,$C$6+9,FALSE)</f>
        <v>0.13</v>
      </c>
      <c r="K23" s="31">
        <f>VLOOKUP($A23&amp;K$8&amp;K$7,'Table 11 ROUND'!$C$254:$S$379,$C$6+9,FALSE)</f>
        <v>0.14000000000000001</v>
      </c>
      <c r="L23" s="31">
        <f>VLOOKUP($A23&amp;L$8&amp;L$7,'Table 11 ROUND'!$C$254:$S$379,$C$6+9,FALSE)</f>
        <v>0.15</v>
      </c>
      <c r="M23" s="31">
        <f>VLOOKUP($A23&amp;M$8&amp;M$7,'Table 11 ROUND'!$C$254:$S$379,$C$6+9,FALSE)</f>
        <v>0.14000000000000001</v>
      </c>
      <c r="N23" s="31">
        <f>VLOOKUP($A23&amp;N$8&amp;N$7,'Table 11 ROUND'!$C$254:$S$379,$C$6+9,FALSE)</f>
        <v>0.35</v>
      </c>
      <c r="O23" s="31">
        <f>VLOOKUP($A23&amp;O$8&amp;O$7,'Table 11 ROUND'!$C$254:$S$379,$C$6+9,FALSE)</f>
        <v>0.18</v>
      </c>
      <c r="P23" s="31">
        <f>VLOOKUP($A23&amp;P$8&amp;P$7,'Table 11 ROUND'!$C$254:$S$379,$C$6+9,FALSE)</f>
        <v>0.12</v>
      </c>
      <c r="Q23" s="31"/>
      <c r="R23" s="33">
        <f>VLOOKUP($A23&amp;R$8&amp;R$7,'Table 11 ROUND'!$C$254:$S$379,$C$6+1,FALSE)</f>
        <v>255</v>
      </c>
      <c r="S23" s="33">
        <f>VLOOKUP($A23&amp;S$8&amp;S$7,'Table 11 ROUND'!$C$254:$S$379,$C$6+1,FALSE)</f>
        <v>30</v>
      </c>
      <c r="T23" s="33">
        <f>VLOOKUP($A23&amp;T$8&amp;T$7,'Table 11 ROUND'!$C$254:$S$379,$C$6+1,FALSE)</f>
        <v>115</v>
      </c>
      <c r="U23" s="33">
        <f>VLOOKUP($A23&amp;U$8&amp;U$7,'Table 11 ROUND'!$C$254:$S$379,$C$6+1,FALSE)</f>
        <v>35</v>
      </c>
      <c r="V23" s="33">
        <f>VLOOKUP($A23&amp;V$8&amp;V$7,'Table 11 ROUND'!$C$254:$S$379,$C$6+1,FALSE)</f>
        <v>10</v>
      </c>
      <c r="W23" s="33">
        <f>VLOOKUP($A23&amp;W$8&amp;W$7,'Table 11 ROUND'!$C$254:$S$379,$C$6+1,FALSE)</f>
        <v>20</v>
      </c>
      <c r="X23" s="34">
        <f>VLOOKUP($A23&amp;X$8&amp;X$7,'Table 11 ROUND'!$C$254:$S$379,$C$6+1,FALSE)</f>
        <v>5</v>
      </c>
      <c r="Y23" s="32">
        <f>VLOOKUP($A23&amp;Y$8&amp;Y$7,'Table 11 ROUND'!$C$254:$S$379,$C$6+1,FALSE)</f>
        <v>7445</v>
      </c>
      <c r="Z23" s="32">
        <f>VLOOKUP($A23&amp;Z$8&amp;Z$7,'Table 11 ROUND'!$C$254:$S$379,$C$6+1,FALSE)</f>
        <v>215</v>
      </c>
      <c r="AA23" s="32">
        <f>VLOOKUP($A23&amp;AA$8&amp;AA$7,'Table 11 ROUND'!$C$254:$S$379,$C$6+1,FALSE)</f>
        <v>640</v>
      </c>
      <c r="AB23" s="32">
        <f>VLOOKUP($A23&amp;AB$8&amp;AB$7,'Table 11 ROUND'!$C$254:$S$379,$C$6+1,FALSE)</f>
        <v>125</v>
      </c>
      <c r="AC23" s="32">
        <f>VLOOKUP($A23&amp;AC$8&amp;AC$7,'Table 11 ROUND'!$C$254:$S$379,$C$6+1,FALSE)</f>
        <v>105</v>
      </c>
      <c r="AD23" s="32">
        <f>VLOOKUP($A23&amp;AD$8&amp;AD$7,'Table 11 ROUND'!$C$254:$S$379,$C$6+1,FALSE)</f>
        <v>70</v>
      </c>
      <c r="AE23" s="33">
        <f>VLOOKUP($A23&amp;AE$8&amp;AE$7,'Table 11 ROUND'!$C$254:$S$379,$C$6+1,FALSE)</f>
        <v>60</v>
      </c>
      <c r="AF23" s="33"/>
    </row>
    <row r="24" spans="1:46" x14ac:dyDescent="0.2">
      <c r="A24" s="9" t="s">
        <v>297</v>
      </c>
      <c r="B24" s="9" t="s">
        <v>298</v>
      </c>
      <c r="C24" s="31">
        <f>VLOOKUP($A24&amp;C$8&amp;C$7,'Table 11 ROUND'!$C$254:$S$379,$C$6+9,FALSE)</f>
        <v>0.02</v>
      </c>
      <c r="D24" s="31">
        <f>VLOOKUP($A24&amp;D$8&amp;D$7,'Table 11 ROUND'!$C$254:$S$379,$C$6+9,FALSE)</f>
        <v>0.04</v>
      </c>
      <c r="E24" s="31">
        <f>VLOOKUP($A24&amp;E$8&amp;E$7,'Table 11 ROUND'!$C$254:$S$379,$C$6+9,FALSE)</f>
        <v>0.05</v>
      </c>
      <c r="F24" s="31">
        <f>VLOOKUP($A24&amp;F$8&amp;F$7,'Table 11 ROUND'!$C$254:$S$379,$C$6+9,FALSE)</f>
        <v>0.04</v>
      </c>
      <c r="G24" s="31" t="str">
        <f>VLOOKUP($A24&amp;G$8&amp;G$7,'Table 11 ROUND'!$C$254:$S$379,$C$6+9,FALSE)</f>
        <v>-</v>
      </c>
      <c r="H24" s="31">
        <f>VLOOKUP($A24&amp;H$8&amp;H$7,'Table 11 ROUND'!$C$254:$S$379,$C$6+9,FALSE)</f>
        <v>0.11</v>
      </c>
      <c r="I24" s="30" t="str">
        <f>VLOOKUP($A24&amp;I$8&amp;I$7,'Table 11 ROUND'!$C$254:$S$379,$C$6+9,FALSE)</f>
        <v>-</v>
      </c>
      <c r="J24" s="51">
        <f>VLOOKUP($A24&amp;J$8&amp;J$7,'Table 11 ROUND'!$C$254:$S$379,$C$6+9,FALSE)</f>
        <v>0.11</v>
      </c>
      <c r="K24" s="31">
        <f>VLOOKUP($A24&amp;K$8&amp;K$7,'Table 11 ROUND'!$C$254:$S$379,$C$6+9,FALSE)</f>
        <v>0.15</v>
      </c>
      <c r="L24" s="31">
        <f>VLOOKUP($A24&amp;L$8&amp;L$7,'Table 11 ROUND'!$C$254:$S$379,$C$6+9,FALSE)</f>
        <v>0.09</v>
      </c>
      <c r="M24" s="31">
        <f>VLOOKUP($A24&amp;M$8&amp;M$7,'Table 11 ROUND'!$C$254:$S$379,$C$6+9,FALSE)</f>
        <v>0.1</v>
      </c>
      <c r="N24" s="31">
        <f>VLOOKUP($A24&amp;N$8&amp;N$7,'Table 11 ROUND'!$C$254:$S$379,$C$6+9,FALSE)</f>
        <v>0.34</v>
      </c>
      <c r="O24" s="31">
        <f>VLOOKUP($A24&amp;O$8&amp;O$7,'Table 11 ROUND'!$C$254:$S$379,$C$6+9,FALSE)</f>
        <v>0.16</v>
      </c>
      <c r="P24" s="31">
        <f>VLOOKUP($A24&amp;P$8&amp;P$7,'Table 11 ROUND'!$C$254:$S$379,$C$6+9,FALSE)</f>
        <v>0.13</v>
      </c>
      <c r="Q24" s="31"/>
      <c r="R24" s="33">
        <f>VLOOKUP($A24&amp;R$8&amp;R$7,'Table 11 ROUND'!$C$254:$S$379,$C$6+1,FALSE)</f>
        <v>125</v>
      </c>
      <c r="S24" s="33">
        <f>VLOOKUP($A24&amp;S$8&amp;S$7,'Table 11 ROUND'!$C$254:$S$379,$C$6+1,FALSE)</f>
        <v>15</v>
      </c>
      <c r="T24" s="33">
        <f>VLOOKUP($A24&amp;T$8&amp;T$7,'Table 11 ROUND'!$C$254:$S$379,$C$6+1,FALSE)</f>
        <v>70</v>
      </c>
      <c r="U24" s="33">
        <f>VLOOKUP($A24&amp;U$8&amp;U$7,'Table 11 ROUND'!$C$254:$S$379,$C$6+1,FALSE)</f>
        <v>15</v>
      </c>
      <c r="V24" s="33" t="str">
        <f>VLOOKUP($A24&amp;V$8&amp;V$7,'Table 11 ROUND'!$C$254:$S$379,$C$6+1,FALSE)</f>
        <v>-</v>
      </c>
      <c r="W24" s="33">
        <f>VLOOKUP($A24&amp;W$8&amp;W$7,'Table 11 ROUND'!$C$254:$S$379,$C$6+1,FALSE)</f>
        <v>15</v>
      </c>
      <c r="X24" s="34" t="str">
        <f>VLOOKUP($A24&amp;X$8&amp;X$7,'Table 11 ROUND'!$C$254:$S$379,$C$6+1,FALSE)</f>
        <v>-</v>
      </c>
      <c r="Y24" s="32">
        <f>VLOOKUP($A24&amp;Y$8&amp;Y$7,'Table 11 ROUND'!$C$254:$S$379,$C$6+1,FALSE)</f>
        <v>4680</v>
      </c>
      <c r="Z24" s="32">
        <f>VLOOKUP($A24&amp;Z$8&amp;Z$7,'Table 11 ROUND'!$C$254:$S$379,$C$6+1,FALSE)</f>
        <v>175</v>
      </c>
      <c r="AA24" s="32">
        <f>VLOOKUP($A24&amp;AA$8&amp;AA$7,'Table 11 ROUND'!$C$254:$S$379,$C$6+1,FALSE)</f>
        <v>355</v>
      </c>
      <c r="AB24" s="32">
        <f>VLOOKUP($A24&amp;AB$8&amp;AB$7,'Table 11 ROUND'!$C$254:$S$379,$C$6+1,FALSE)</f>
        <v>65</v>
      </c>
      <c r="AC24" s="32">
        <f>VLOOKUP($A24&amp;AC$8&amp;AC$7,'Table 11 ROUND'!$C$254:$S$379,$C$6+1,FALSE)</f>
        <v>50</v>
      </c>
      <c r="AD24" s="32">
        <f>VLOOKUP($A24&amp;AD$8&amp;AD$7,'Table 11 ROUND'!$C$254:$S$379,$C$6+1,FALSE)</f>
        <v>40</v>
      </c>
      <c r="AE24" s="33">
        <f>VLOOKUP($A24&amp;AE$8&amp;AE$7,'Table 11 ROUND'!$C$254:$S$379,$C$6+1,FALSE)</f>
        <v>35</v>
      </c>
      <c r="AF24" s="33"/>
    </row>
    <row r="25" spans="1:46" x14ac:dyDescent="0.2">
      <c r="A25" s="9" t="s">
        <v>299</v>
      </c>
      <c r="B25" s="9" t="s">
        <v>300</v>
      </c>
      <c r="C25" s="31">
        <f>VLOOKUP($A25&amp;C$8&amp;C$7,'Table 11 ROUND'!$C$254:$S$379,$C$6+9,FALSE)</f>
        <v>0.02</v>
      </c>
      <c r="D25" s="31">
        <f>VLOOKUP($A25&amp;D$8&amp;D$7,'Table 11 ROUND'!$C$254:$S$379,$C$6+9,FALSE)</f>
        <v>0.04</v>
      </c>
      <c r="E25" s="31">
        <f>VLOOKUP($A25&amp;E$8&amp;E$7,'Table 11 ROUND'!$C$254:$S$379,$C$6+9,FALSE)</f>
        <v>0.08</v>
      </c>
      <c r="F25" s="31">
        <f>VLOOKUP($A25&amp;F$8&amp;F$7,'Table 11 ROUND'!$C$254:$S$379,$C$6+9,FALSE)</f>
        <v>0.06</v>
      </c>
      <c r="G25" s="31" t="str">
        <f>VLOOKUP($A25&amp;G$8&amp;G$7,'Table 11 ROUND'!$C$254:$S$379,$C$6+9,FALSE)</f>
        <v>-</v>
      </c>
      <c r="H25" s="31">
        <f>VLOOKUP($A25&amp;H$8&amp;H$7,'Table 11 ROUND'!$C$254:$S$379,$C$6+9,FALSE)</f>
        <v>0.06</v>
      </c>
      <c r="I25" s="30" t="str">
        <f>VLOOKUP($A25&amp;I$8&amp;I$7,'Table 11 ROUND'!$C$254:$S$379,$C$6+9,FALSE)</f>
        <v>-</v>
      </c>
      <c r="J25" s="51">
        <f>VLOOKUP($A25&amp;J$8&amp;J$7,'Table 11 ROUND'!$C$254:$S$379,$C$6+9,FALSE)</f>
        <v>0.11</v>
      </c>
      <c r="K25" s="31">
        <f>VLOOKUP($A25&amp;K$8&amp;K$7,'Table 11 ROUND'!$C$254:$S$379,$C$6+9,FALSE)</f>
        <v>0.13</v>
      </c>
      <c r="L25" s="31">
        <f>VLOOKUP($A25&amp;L$8&amp;L$7,'Table 11 ROUND'!$C$254:$S$379,$C$6+9,FALSE)</f>
        <v>0.16</v>
      </c>
      <c r="M25" s="31">
        <f>VLOOKUP($A25&amp;M$8&amp;M$7,'Table 11 ROUND'!$C$254:$S$379,$C$6+9,FALSE)</f>
        <v>0.08</v>
      </c>
      <c r="N25" s="31">
        <f>VLOOKUP($A25&amp;N$8&amp;N$7,'Table 11 ROUND'!$C$254:$S$379,$C$6+9,FALSE)</f>
        <v>0.35</v>
      </c>
      <c r="O25" s="31">
        <f>VLOOKUP($A25&amp;O$8&amp;O$7,'Table 11 ROUND'!$C$254:$S$379,$C$6+9,FALSE)</f>
        <v>0.16</v>
      </c>
      <c r="P25" s="31">
        <f>VLOOKUP($A25&amp;P$8&amp;P$7,'Table 11 ROUND'!$C$254:$S$379,$C$6+9,FALSE)</f>
        <v>0.09</v>
      </c>
      <c r="Q25" s="31"/>
      <c r="R25" s="33">
        <f>VLOOKUP($A25&amp;R$8&amp;R$7,'Table 11 ROUND'!$C$254:$S$379,$C$6+1,FALSE)</f>
        <v>105</v>
      </c>
      <c r="S25" s="33">
        <f>VLOOKUP($A25&amp;S$8&amp;S$7,'Table 11 ROUND'!$C$254:$S$379,$C$6+1,FALSE)</f>
        <v>15</v>
      </c>
      <c r="T25" s="33">
        <f>VLOOKUP($A25&amp;T$8&amp;T$7,'Table 11 ROUND'!$C$254:$S$379,$C$6+1,FALSE)</f>
        <v>45</v>
      </c>
      <c r="U25" s="33">
        <f>VLOOKUP($A25&amp;U$8&amp;U$7,'Table 11 ROUND'!$C$254:$S$379,$C$6+1,FALSE)</f>
        <v>20</v>
      </c>
      <c r="V25" s="33" t="str">
        <f>VLOOKUP($A25&amp;V$8&amp;V$7,'Table 11 ROUND'!$C$254:$S$379,$C$6+1,FALSE)</f>
        <v>-</v>
      </c>
      <c r="W25" s="33">
        <f>VLOOKUP($A25&amp;W$8&amp;W$7,'Table 11 ROUND'!$C$254:$S$379,$C$6+1,FALSE)</f>
        <v>5</v>
      </c>
      <c r="X25" s="34" t="str">
        <f>VLOOKUP($A25&amp;X$8&amp;X$7,'Table 11 ROUND'!$C$254:$S$379,$C$6+1,FALSE)</f>
        <v>-</v>
      </c>
      <c r="Y25" s="32">
        <f>VLOOKUP($A25&amp;Y$8&amp;Y$7,'Table 11 ROUND'!$C$254:$S$379,$C$6+1,FALSE)</f>
        <v>4065</v>
      </c>
      <c r="Z25" s="32">
        <f>VLOOKUP($A25&amp;Z$8&amp;Z$7,'Table 11 ROUND'!$C$254:$S$379,$C$6+1,FALSE)</f>
        <v>175</v>
      </c>
      <c r="AA25" s="32">
        <f>VLOOKUP($A25&amp;AA$8&amp;AA$7,'Table 11 ROUND'!$C$254:$S$379,$C$6+1,FALSE)</f>
        <v>480</v>
      </c>
      <c r="AB25" s="32">
        <f>VLOOKUP($A25&amp;AB$8&amp;AB$7,'Table 11 ROUND'!$C$254:$S$379,$C$6+1,FALSE)</f>
        <v>75</v>
      </c>
      <c r="AC25" s="32">
        <f>VLOOKUP($A25&amp;AC$8&amp;AC$7,'Table 11 ROUND'!$C$254:$S$379,$C$6+1,FALSE)</f>
        <v>55</v>
      </c>
      <c r="AD25" s="32">
        <f>VLOOKUP($A25&amp;AD$8&amp;AD$7,'Table 11 ROUND'!$C$254:$S$379,$C$6+1,FALSE)</f>
        <v>30</v>
      </c>
      <c r="AE25" s="33">
        <f>VLOOKUP($A25&amp;AE$8&amp;AE$7,'Table 11 ROUND'!$C$254:$S$379,$C$6+1,FALSE)</f>
        <v>30</v>
      </c>
      <c r="AF25" s="33"/>
    </row>
    <row r="26" spans="1:46" x14ac:dyDescent="0.2">
      <c r="A26" s="9" t="s">
        <v>301</v>
      </c>
      <c r="B26" s="9" t="s">
        <v>302</v>
      </c>
      <c r="C26" s="31">
        <f>VLOOKUP($A26&amp;C$8&amp;C$7,'Table 11 ROUND'!$C$254:$S$379,$C$6+9,FALSE)</f>
        <v>0.02</v>
      </c>
      <c r="D26" s="31">
        <f>VLOOKUP($A26&amp;D$8&amp;D$7,'Table 11 ROUND'!$C$254:$S$379,$C$6+9,FALSE)</f>
        <v>0.05</v>
      </c>
      <c r="E26" s="31">
        <f>VLOOKUP($A26&amp;E$8&amp;E$7,'Table 11 ROUND'!$C$254:$S$379,$C$6+9,FALSE)</f>
        <v>7.0000000000000007E-2</v>
      </c>
      <c r="F26" s="31">
        <f>VLOOKUP($A26&amp;F$8&amp;F$7,'Table 11 ROUND'!$C$254:$S$379,$C$6+9,FALSE)</f>
        <v>0.04</v>
      </c>
      <c r="G26" s="31" t="str">
        <f>VLOOKUP($A26&amp;G$8&amp;G$7,'Table 11 ROUND'!$C$254:$S$379,$C$6+9,FALSE)</f>
        <v>-</v>
      </c>
      <c r="H26" s="31">
        <f>VLOOKUP($A26&amp;H$8&amp;H$7,'Table 11 ROUND'!$C$254:$S$379,$C$6+9,FALSE)</f>
        <v>0.05</v>
      </c>
      <c r="I26" s="30" t="str">
        <f>VLOOKUP($A26&amp;I$8&amp;I$7,'Table 11 ROUND'!$C$254:$S$379,$C$6+9,FALSE)</f>
        <v>-</v>
      </c>
      <c r="J26" s="51">
        <f>VLOOKUP($A26&amp;J$8&amp;J$7,'Table 11 ROUND'!$C$254:$S$379,$C$6+9,FALSE)</f>
        <v>0.1</v>
      </c>
      <c r="K26" s="31">
        <f>VLOOKUP($A26&amp;K$8&amp;K$7,'Table 11 ROUND'!$C$254:$S$379,$C$6+9,FALSE)</f>
        <v>0.11</v>
      </c>
      <c r="L26" s="31">
        <f>VLOOKUP($A26&amp;L$8&amp;L$7,'Table 11 ROUND'!$C$254:$S$379,$C$6+9,FALSE)</f>
        <v>0.15</v>
      </c>
      <c r="M26" s="31">
        <f>VLOOKUP($A26&amp;M$8&amp;M$7,'Table 11 ROUND'!$C$254:$S$379,$C$6+9,FALSE)</f>
        <v>0.09</v>
      </c>
      <c r="N26" s="31">
        <f>VLOOKUP($A26&amp;N$8&amp;N$7,'Table 11 ROUND'!$C$254:$S$379,$C$6+9,FALSE)</f>
        <v>0.4</v>
      </c>
      <c r="O26" s="31">
        <f>VLOOKUP($A26&amp;O$8&amp;O$7,'Table 11 ROUND'!$C$254:$S$379,$C$6+9,FALSE)</f>
        <v>0.13</v>
      </c>
      <c r="P26" s="31">
        <f>VLOOKUP($A26&amp;P$8&amp;P$7,'Table 11 ROUND'!$C$254:$S$379,$C$6+9,FALSE)</f>
        <v>0.14000000000000001</v>
      </c>
      <c r="Q26" s="31"/>
      <c r="R26" s="33">
        <f>VLOOKUP($A26&amp;R$8&amp;R$7,'Table 11 ROUND'!$C$254:$S$379,$C$6+1,FALSE)</f>
        <v>115</v>
      </c>
      <c r="S26" s="33">
        <f>VLOOKUP($A26&amp;S$8&amp;S$7,'Table 11 ROUND'!$C$254:$S$379,$C$6+1,FALSE)</f>
        <v>35</v>
      </c>
      <c r="T26" s="33">
        <f>VLOOKUP($A26&amp;T$8&amp;T$7,'Table 11 ROUND'!$C$254:$S$379,$C$6+1,FALSE)</f>
        <v>160</v>
      </c>
      <c r="U26" s="33">
        <f>VLOOKUP($A26&amp;U$8&amp;U$7,'Table 11 ROUND'!$C$254:$S$379,$C$6+1,FALSE)</f>
        <v>40</v>
      </c>
      <c r="V26" s="33" t="str">
        <f>VLOOKUP($A26&amp;V$8&amp;V$7,'Table 11 ROUND'!$C$254:$S$379,$C$6+1,FALSE)</f>
        <v>-</v>
      </c>
      <c r="W26" s="33">
        <f>VLOOKUP($A26&amp;W$8&amp;W$7,'Table 11 ROUND'!$C$254:$S$379,$C$6+1,FALSE)</f>
        <v>15</v>
      </c>
      <c r="X26" s="34" t="str">
        <f>VLOOKUP($A26&amp;X$8&amp;X$7,'Table 11 ROUND'!$C$254:$S$379,$C$6+1,FALSE)</f>
        <v>-</v>
      </c>
      <c r="Y26" s="32">
        <f>VLOOKUP($A26&amp;Y$8&amp;Y$7,'Table 11 ROUND'!$C$254:$S$379,$C$6+1,FALSE)</f>
        <v>4360</v>
      </c>
      <c r="Z26" s="32">
        <f>VLOOKUP($A26&amp;Z$8&amp;Z$7,'Table 11 ROUND'!$C$254:$S$379,$C$6+1,FALSE)</f>
        <v>225</v>
      </c>
      <c r="AA26" s="32">
        <f>VLOOKUP($A26&amp;AA$8&amp;AA$7,'Table 11 ROUND'!$C$254:$S$379,$C$6+1,FALSE)</f>
        <v>910</v>
      </c>
      <c r="AB26" s="32">
        <f>VLOOKUP($A26&amp;AB$8&amp;AB$7,'Table 11 ROUND'!$C$254:$S$379,$C$6+1,FALSE)</f>
        <v>160</v>
      </c>
      <c r="AC26" s="32">
        <f>VLOOKUP($A26&amp;AC$8&amp;AC$7,'Table 11 ROUND'!$C$254:$S$379,$C$6+1,FALSE)</f>
        <v>65</v>
      </c>
      <c r="AD26" s="32">
        <f>VLOOKUP($A26&amp;AD$8&amp;AD$7,'Table 11 ROUND'!$C$254:$S$379,$C$6+1,FALSE)</f>
        <v>50</v>
      </c>
      <c r="AE26" s="33">
        <f>VLOOKUP($A26&amp;AE$8&amp;AE$7,'Table 11 ROUND'!$C$254:$S$379,$C$6+1,FALSE)</f>
        <v>55</v>
      </c>
      <c r="AF26" s="33"/>
    </row>
    <row r="27" spans="1:46" x14ac:dyDescent="0.2">
      <c r="A27" s="9" t="s">
        <v>303</v>
      </c>
      <c r="B27" s="9" t="s">
        <v>304</v>
      </c>
      <c r="C27" s="31">
        <f>VLOOKUP($A27&amp;C$8&amp;C$7,'Table 11 ROUND'!$C$254:$S$379,$C$6+9,FALSE)</f>
        <v>0.03</v>
      </c>
      <c r="D27" s="31">
        <f>VLOOKUP($A27&amp;D$8&amp;D$7,'Table 11 ROUND'!$C$254:$S$379,$C$6+9,FALSE)</f>
        <v>0.08</v>
      </c>
      <c r="E27" s="31">
        <f>VLOOKUP($A27&amp;E$8&amp;E$7,'Table 11 ROUND'!$C$254:$S$379,$C$6+9,FALSE)</f>
        <v>0.09</v>
      </c>
      <c r="F27" s="31">
        <f>VLOOKUP($A27&amp;F$8&amp;F$7,'Table 11 ROUND'!$C$254:$S$379,$C$6+9,FALSE)</f>
        <v>0.05</v>
      </c>
      <c r="G27" s="31" t="str">
        <f>VLOOKUP($A27&amp;G$8&amp;G$7,'Table 11 ROUND'!$C$254:$S$379,$C$6+9,FALSE)</f>
        <v>-</v>
      </c>
      <c r="H27" s="31">
        <f>VLOOKUP($A27&amp;H$8&amp;H$7,'Table 11 ROUND'!$C$254:$S$379,$C$6+9,FALSE)</f>
        <v>0.13</v>
      </c>
      <c r="I27" s="30" t="str">
        <f>VLOOKUP($A27&amp;I$8&amp;I$7,'Table 11 ROUND'!$C$254:$S$379,$C$6+9,FALSE)</f>
        <v>-</v>
      </c>
      <c r="J27" s="51">
        <f>VLOOKUP($A27&amp;J$8&amp;J$7,'Table 11 ROUND'!$C$254:$S$379,$C$6+9,FALSE)</f>
        <v>0.14000000000000001</v>
      </c>
      <c r="K27" s="31">
        <f>VLOOKUP($A27&amp;K$8&amp;K$7,'Table 11 ROUND'!$C$254:$S$379,$C$6+9,FALSE)</f>
        <v>0.19</v>
      </c>
      <c r="L27" s="31">
        <f>VLOOKUP($A27&amp;L$8&amp;L$7,'Table 11 ROUND'!$C$254:$S$379,$C$6+9,FALSE)</f>
        <v>0.22</v>
      </c>
      <c r="M27" s="31">
        <f>VLOOKUP($A27&amp;M$8&amp;M$7,'Table 11 ROUND'!$C$254:$S$379,$C$6+9,FALSE)</f>
        <v>0.17</v>
      </c>
      <c r="N27" s="31">
        <f>VLOOKUP($A27&amp;N$8&amp;N$7,'Table 11 ROUND'!$C$254:$S$379,$C$6+9,FALSE)</f>
        <v>0.44</v>
      </c>
      <c r="O27" s="31">
        <f>VLOOKUP($A27&amp;O$8&amp;O$7,'Table 11 ROUND'!$C$254:$S$379,$C$6+9,FALSE)</f>
        <v>0.18</v>
      </c>
      <c r="P27" s="31">
        <f>VLOOKUP($A27&amp;P$8&amp;P$7,'Table 11 ROUND'!$C$254:$S$379,$C$6+9,FALSE)</f>
        <v>0.16</v>
      </c>
      <c r="Q27" s="31"/>
      <c r="R27" s="33">
        <f>VLOOKUP($A27&amp;R$8&amp;R$7,'Table 11 ROUND'!$C$254:$S$379,$C$6+1,FALSE)</f>
        <v>150</v>
      </c>
      <c r="S27" s="33">
        <f>VLOOKUP($A27&amp;S$8&amp;S$7,'Table 11 ROUND'!$C$254:$S$379,$C$6+1,FALSE)</f>
        <v>25</v>
      </c>
      <c r="T27" s="33">
        <f>VLOOKUP($A27&amp;T$8&amp;T$7,'Table 11 ROUND'!$C$254:$S$379,$C$6+1,FALSE)</f>
        <v>40</v>
      </c>
      <c r="U27" s="33">
        <f>VLOOKUP($A27&amp;U$8&amp;U$7,'Table 11 ROUND'!$C$254:$S$379,$C$6+1,FALSE)</f>
        <v>10</v>
      </c>
      <c r="V27" s="33" t="str">
        <f>VLOOKUP($A27&amp;V$8&amp;V$7,'Table 11 ROUND'!$C$254:$S$379,$C$6+1,FALSE)</f>
        <v>-</v>
      </c>
      <c r="W27" s="33">
        <f>VLOOKUP($A27&amp;W$8&amp;W$7,'Table 11 ROUND'!$C$254:$S$379,$C$6+1,FALSE)</f>
        <v>5</v>
      </c>
      <c r="X27" s="34" t="str">
        <f>VLOOKUP($A27&amp;X$8&amp;X$7,'Table 11 ROUND'!$C$254:$S$379,$C$6+1,FALSE)</f>
        <v>-</v>
      </c>
      <c r="Y27" s="32">
        <f>VLOOKUP($A27&amp;Y$8&amp;Y$7,'Table 11 ROUND'!$C$254:$S$379,$C$6+1,FALSE)</f>
        <v>7255</v>
      </c>
      <c r="Z27" s="32">
        <f>VLOOKUP($A27&amp;Z$8&amp;Z$7,'Table 11 ROUND'!$C$254:$S$379,$C$6+1,FALSE)</f>
        <v>400</v>
      </c>
      <c r="AA27" s="32">
        <f>VLOOKUP($A27&amp;AA$8&amp;AA$7,'Table 11 ROUND'!$C$254:$S$379,$C$6+1,FALSE)</f>
        <v>520</v>
      </c>
      <c r="AB27" s="32">
        <f>VLOOKUP($A27&amp;AB$8&amp;AB$7,'Table 11 ROUND'!$C$254:$S$379,$C$6+1,FALSE)</f>
        <v>245</v>
      </c>
      <c r="AC27" s="32">
        <f>VLOOKUP($A27&amp;AC$8&amp;AC$7,'Table 11 ROUND'!$C$254:$S$379,$C$6+1,FALSE)</f>
        <v>115</v>
      </c>
      <c r="AD27" s="32">
        <f>VLOOKUP($A27&amp;AD$8&amp;AD$7,'Table 11 ROUND'!$C$254:$S$379,$C$6+1,FALSE)</f>
        <v>60</v>
      </c>
      <c r="AE27" s="33">
        <f>VLOOKUP($A27&amp;AE$8&amp;AE$7,'Table 11 ROUND'!$C$254:$S$379,$C$6+1,FALSE)</f>
        <v>95</v>
      </c>
      <c r="AF27" s="33"/>
    </row>
    <row r="28" spans="1:46" x14ac:dyDescent="0.2">
      <c r="A28" s="9" t="s">
        <v>305</v>
      </c>
      <c r="B28" s="9" t="s">
        <v>306</v>
      </c>
      <c r="C28" s="31">
        <f>VLOOKUP($A28&amp;C$8&amp;C$7,'Table 11 ROUND'!$C$254:$S$379,$C$6+9,FALSE)</f>
        <v>0.06</v>
      </c>
      <c r="D28" s="31">
        <f>VLOOKUP($A28&amp;D$8&amp;D$7,'Table 11 ROUND'!$C$254:$S$379,$C$6+9,FALSE)</f>
        <v>0.09</v>
      </c>
      <c r="E28" s="31">
        <f>VLOOKUP($A28&amp;E$8&amp;E$7,'Table 11 ROUND'!$C$254:$S$379,$C$6+9,FALSE)</f>
        <v>0.15</v>
      </c>
      <c r="F28" s="31">
        <f>VLOOKUP($A28&amp;F$8&amp;F$7,'Table 11 ROUND'!$C$254:$S$379,$C$6+9,FALSE)</f>
        <v>0.1</v>
      </c>
      <c r="G28" s="31">
        <f>VLOOKUP($A28&amp;G$8&amp;G$7,'Table 11 ROUND'!$C$254:$S$379,$C$6+9,FALSE)</f>
        <v>0.34</v>
      </c>
      <c r="H28" s="31">
        <f>VLOOKUP($A28&amp;H$8&amp;H$7,'Table 11 ROUND'!$C$254:$S$379,$C$6+9,FALSE)</f>
        <v>0.16</v>
      </c>
      <c r="I28" s="30">
        <f>VLOOKUP($A28&amp;I$8&amp;I$7,'Table 11 ROUND'!$C$254:$S$379,$C$6+9,FALSE)</f>
        <v>0.1</v>
      </c>
      <c r="J28" s="51">
        <f>VLOOKUP($A28&amp;J$8&amp;J$7,'Table 11 ROUND'!$C$254:$S$379,$C$6+9,FALSE)</f>
        <v>0.19</v>
      </c>
      <c r="K28" s="31">
        <f>VLOOKUP($A28&amp;K$8&amp;K$7,'Table 11 ROUND'!$C$254:$S$379,$C$6+9,FALSE)</f>
        <v>0.2</v>
      </c>
      <c r="L28" s="31">
        <f>VLOOKUP($A28&amp;L$8&amp;L$7,'Table 11 ROUND'!$C$254:$S$379,$C$6+9,FALSE)</f>
        <v>0.26</v>
      </c>
      <c r="M28" s="31">
        <f>VLOOKUP($A28&amp;M$8&amp;M$7,'Table 11 ROUND'!$C$254:$S$379,$C$6+9,FALSE)</f>
        <v>0.14000000000000001</v>
      </c>
      <c r="N28" s="31">
        <f>VLOOKUP($A28&amp;N$8&amp;N$7,'Table 11 ROUND'!$C$254:$S$379,$C$6+9,FALSE)</f>
        <v>0.48</v>
      </c>
      <c r="O28" s="31">
        <f>VLOOKUP($A28&amp;O$8&amp;O$7,'Table 11 ROUND'!$C$254:$S$379,$C$6+9,FALSE)</f>
        <v>0.21</v>
      </c>
      <c r="P28" s="31">
        <f>VLOOKUP($A28&amp;P$8&amp;P$7,'Table 11 ROUND'!$C$254:$S$379,$C$6+9,FALSE)</f>
        <v>0.31</v>
      </c>
      <c r="Q28" s="31"/>
      <c r="R28" s="33">
        <f>VLOOKUP($A28&amp;R$8&amp;R$7,'Table 11 ROUND'!$C$254:$S$379,$C$6+1,FALSE)</f>
        <v>345</v>
      </c>
      <c r="S28" s="33">
        <f>VLOOKUP($A28&amp;S$8&amp;S$7,'Table 11 ROUND'!$C$254:$S$379,$C$6+1,FALSE)</f>
        <v>135</v>
      </c>
      <c r="T28" s="33">
        <f>VLOOKUP($A28&amp;T$8&amp;T$7,'Table 11 ROUND'!$C$254:$S$379,$C$6+1,FALSE)</f>
        <v>525</v>
      </c>
      <c r="U28" s="33">
        <f>VLOOKUP($A28&amp;U$8&amp;U$7,'Table 11 ROUND'!$C$254:$S$379,$C$6+1,FALSE)</f>
        <v>545</v>
      </c>
      <c r="V28" s="33">
        <f>VLOOKUP($A28&amp;V$8&amp;V$7,'Table 11 ROUND'!$C$254:$S$379,$C$6+1,FALSE)</f>
        <v>30</v>
      </c>
      <c r="W28" s="33">
        <f>VLOOKUP($A28&amp;W$8&amp;W$7,'Table 11 ROUND'!$C$254:$S$379,$C$6+1,FALSE)</f>
        <v>225</v>
      </c>
      <c r="X28" s="34">
        <f>VLOOKUP($A28&amp;X$8&amp;X$7,'Table 11 ROUND'!$C$254:$S$379,$C$6+1,FALSE)</f>
        <v>20</v>
      </c>
      <c r="Y28" s="32">
        <f>VLOOKUP($A28&amp;Y$8&amp;Y$7,'Table 11 ROUND'!$C$254:$S$379,$C$6+1,FALSE)</f>
        <v>5325</v>
      </c>
      <c r="Z28" s="32">
        <f>VLOOKUP($A28&amp;Z$8&amp;Z$7,'Table 11 ROUND'!$C$254:$S$379,$C$6+1,FALSE)</f>
        <v>920</v>
      </c>
      <c r="AA28" s="32">
        <f>VLOOKUP($A28&amp;AA$8&amp;AA$7,'Table 11 ROUND'!$C$254:$S$379,$C$6+1,FALSE)</f>
        <v>2835</v>
      </c>
      <c r="AB28" s="32">
        <f>VLOOKUP($A28&amp;AB$8&amp;AB$7,'Table 11 ROUND'!$C$254:$S$379,$C$6+1,FALSE)</f>
        <v>1620</v>
      </c>
      <c r="AC28" s="32">
        <f>VLOOKUP($A28&amp;AC$8&amp;AC$7,'Table 11 ROUND'!$C$254:$S$379,$C$6+1,FALSE)</f>
        <v>235</v>
      </c>
      <c r="AD28" s="32">
        <f>VLOOKUP($A28&amp;AD$8&amp;AD$7,'Table 11 ROUND'!$C$254:$S$379,$C$6+1,FALSE)</f>
        <v>550</v>
      </c>
      <c r="AE28" s="33">
        <f>VLOOKUP($A28&amp;AE$8&amp;AE$7,'Table 11 ROUND'!$C$254:$S$379,$C$6+1,FALSE)</f>
        <v>280</v>
      </c>
      <c r="AF28" s="33"/>
    </row>
    <row r="29" spans="1:46" x14ac:dyDescent="0.2">
      <c r="A29" s="9" t="s">
        <v>307</v>
      </c>
      <c r="B29" s="9" t="s">
        <v>308</v>
      </c>
      <c r="C29" s="31">
        <f>VLOOKUP($A29&amp;C$8&amp;C$7,'Table 11 ROUND'!$C$254:$S$379,$C$6+9,FALSE)</f>
        <v>0.03</v>
      </c>
      <c r="D29" s="31">
        <f>VLOOKUP($A29&amp;D$8&amp;D$7,'Table 11 ROUND'!$C$254:$S$379,$C$6+9,FALSE)</f>
        <v>7.0000000000000007E-2</v>
      </c>
      <c r="E29" s="31">
        <f>VLOOKUP($A29&amp;E$8&amp;E$7,'Table 11 ROUND'!$C$254:$S$379,$C$6+9,FALSE)</f>
        <v>0.12</v>
      </c>
      <c r="F29" s="31">
        <f>VLOOKUP($A29&amp;F$8&amp;F$7,'Table 11 ROUND'!$C$254:$S$379,$C$6+9,FALSE)</f>
        <v>7.0000000000000007E-2</v>
      </c>
      <c r="G29" s="31" t="str">
        <f>VLOOKUP($A29&amp;G$8&amp;G$7,'Table 11 ROUND'!$C$254:$S$379,$C$6+9,FALSE)</f>
        <v>-</v>
      </c>
      <c r="H29" s="31">
        <f>VLOOKUP($A29&amp;H$8&amp;H$7,'Table 11 ROUND'!$C$254:$S$379,$C$6+9,FALSE)</f>
        <v>0.13</v>
      </c>
      <c r="I29" s="30">
        <f>VLOOKUP($A29&amp;I$8&amp;I$7,'Table 11 ROUND'!$C$254:$S$379,$C$6+9,FALSE)</f>
        <v>0.04</v>
      </c>
      <c r="J29" s="51">
        <f>VLOOKUP($A29&amp;J$8&amp;J$7,'Table 11 ROUND'!$C$254:$S$379,$C$6+9,FALSE)</f>
        <v>0.15</v>
      </c>
      <c r="K29" s="31">
        <f>VLOOKUP($A29&amp;K$8&amp;K$7,'Table 11 ROUND'!$C$254:$S$379,$C$6+9,FALSE)</f>
        <v>0.2</v>
      </c>
      <c r="L29" s="31">
        <f>VLOOKUP($A29&amp;L$8&amp;L$7,'Table 11 ROUND'!$C$254:$S$379,$C$6+9,FALSE)</f>
        <v>0.25</v>
      </c>
      <c r="M29" s="31">
        <f>VLOOKUP($A29&amp;M$8&amp;M$7,'Table 11 ROUND'!$C$254:$S$379,$C$6+9,FALSE)</f>
        <v>0.17</v>
      </c>
      <c r="N29" s="31">
        <f>VLOOKUP($A29&amp;N$8&amp;N$7,'Table 11 ROUND'!$C$254:$S$379,$C$6+9,FALSE)</f>
        <v>0.44</v>
      </c>
      <c r="O29" s="31">
        <f>VLOOKUP($A29&amp;O$8&amp;O$7,'Table 11 ROUND'!$C$254:$S$379,$C$6+9,FALSE)</f>
        <v>0.19</v>
      </c>
      <c r="P29" s="31">
        <f>VLOOKUP($A29&amp;P$8&amp;P$7,'Table 11 ROUND'!$C$254:$S$379,$C$6+9,FALSE)</f>
        <v>0.23</v>
      </c>
      <c r="Q29" s="31"/>
      <c r="R29" s="33">
        <f>VLOOKUP($A29&amp;R$8&amp;R$7,'Table 11 ROUND'!$C$254:$S$379,$C$6+1,FALSE)</f>
        <v>205</v>
      </c>
      <c r="S29" s="33">
        <f>VLOOKUP($A29&amp;S$8&amp;S$7,'Table 11 ROUND'!$C$254:$S$379,$C$6+1,FALSE)</f>
        <v>35</v>
      </c>
      <c r="T29" s="33">
        <f>VLOOKUP($A29&amp;T$8&amp;T$7,'Table 11 ROUND'!$C$254:$S$379,$C$6+1,FALSE)</f>
        <v>60</v>
      </c>
      <c r="U29" s="33">
        <f>VLOOKUP($A29&amp;U$8&amp;U$7,'Table 11 ROUND'!$C$254:$S$379,$C$6+1,FALSE)</f>
        <v>20</v>
      </c>
      <c r="V29" s="33" t="str">
        <f>VLOOKUP($A29&amp;V$8&amp;V$7,'Table 11 ROUND'!$C$254:$S$379,$C$6+1,FALSE)</f>
        <v>-</v>
      </c>
      <c r="W29" s="33">
        <f>VLOOKUP($A29&amp;W$8&amp;W$7,'Table 11 ROUND'!$C$254:$S$379,$C$6+1,FALSE)</f>
        <v>10</v>
      </c>
      <c r="X29" s="34">
        <f>VLOOKUP($A29&amp;X$8&amp;X$7,'Table 11 ROUND'!$C$254:$S$379,$C$6+1,FALSE)</f>
        <v>5</v>
      </c>
      <c r="Y29" s="32">
        <f>VLOOKUP($A29&amp;Y$8&amp;Y$7,'Table 11 ROUND'!$C$254:$S$379,$C$6+1,FALSE)</f>
        <v>10725</v>
      </c>
      <c r="Z29" s="32">
        <f>VLOOKUP($A29&amp;Z$8&amp;Z$7,'Table 11 ROUND'!$C$254:$S$379,$C$6+1,FALSE)</f>
        <v>580</v>
      </c>
      <c r="AA29" s="32">
        <f>VLOOKUP($A29&amp;AA$8&amp;AA$7,'Table 11 ROUND'!$C$254:$S$379,$C$6+1,FALSE)</f>
        <v>1110</v>
      </c>
      <c r="AB29" s="32">
        <f>VLOOKUP($A29&amp;AB$8&amp;AB$7,'Table 11 ROUND'!$C$254:$S$379,$C$6+1,FALSE)</f>
        <v>265</v>
      </c>
      <c r="AC29" s="32">
        <f>VLOOKUP($A29&amp;AC$8&amp;AC$7,'Table 11 ROUND'!$C$254:$S$379,$C$6+1,FALSE)</f>
        <v>170</v>
      </c>
      <c r="AD29" s="32">
        <f>VLOOKUP($A29&amp;AD$8&amp;AD$7,'Table 11 ROUND'!$C$254:$S$379,$C$6+1,FALSE)</f>
        <v>100</v>
      </c>
      <c r="AE29" s="33">
        <f>VLOOKUP($A29&amp;AE$8&amp;AE$7,'Table 11 ROUND'!$C$254:$S$379,$C$6+1,FALSE)</f>
        <v>230</v>
      </c>
      <c r="AF29" s="33"/>
    </row>
    <row r="30" spans="1:46" x14ac:dyDescent="0.2">
      <c r="A30" s="25" t="s">
        <v>309</v>
      </c>
      <c r="B30" s="25" t="s">
        <v>310</v>
      </c>
      <c r="C30" s="54">
        <f>VLOOKUP($A30&amp;C$8&amp;C$7,'Table 11 ROUND'!$C$254:$S$379,$C$6+9,FALSE)</f>
        <v>0.03</v>
      </c>
      <c r="D30" s="54">
        <f>VLOOKUP($A30&amp;D$8&amp;D$7,'Table 11 ROUND'!$C$254:$S$379,$C$6+9,FALSE)</f>
        <v>0.04</v>
      </c>
      <c r="E30" s="54">
        <f>VLOOKUP($A30&amp;E$8&amp;E$7,'Table 11 ROUND'!$C$254:$S$379,$C$6+9,FALSE)</f>
        <v>0.08</v>
      </c>
      <c r="F30" s="54">
        <f>VLOOKUP($A30&amp;F$8&amp;F$7,'Table 11 ROUND'!$C$254:$S$379,$C$6+9,FALSE)</f>
        <v>7.0000000000000007E-2</v>
      </c>
      <c r="G30" s="54" t="str">
        <f>VLOOKUP($A30&amp;G$8&amp;G$7,'Table 11 ROUND'!$C$254:$S$379,$C$6+9,FALSE)</f>
        <v>-</v>
      </c>
      <c r="H30" s="54" t="str">
        <f>VLOOKUP($A30&amp;H$8&amp;H$7,'Table 11 ROUND'!$C$254:$S$379,$C$6+9,FALSE)</f>
        <v>-</v>
      </c>
      <c r="I30" s="55" t="str">
        <f>VLOOKUP($A30&amp;I$8&amp;I$7,'Table 11 ROUND'!$C$254:$S$379,$C$6+9,FALSE)</f>
        <v>-</v>
      </c>
      <c r="J30" s="56">
        <f>VLOOKUP($A30&amp;J$8&amp;J$7,'Table 11 ROUND'!$C$254:$S$379,$C$6+9,FALSE)</f>
        <v>0.13</v>
      </c>
      <c r="K30" s="54">
        <f>VLOOKUP($A30&amp;K$8&amp;K$7,'Table 11 ROUND'!$C$254:$S$379,$C$6+9,FALSE)</f>
        <v>0.19</v>
      </c>
      <c r="L30" s="54">
        <f>VLOOKUP($A30&amp;L$8&amp;L$7,'Table 11 ROUND'!$C$254:$S$379,$C$6+9,FALSE)</f>
        <v>0.17</v>
      </c>
      <c r="M30" s="54">
        <f>VLOOKUP($A30&amp;M$8&amp;M$7,'Table 11 ROUND'!$C$254:$S$379,$C$6+9,FALSE)</f>
        <v>0.1</v>
      </c>
      <c r="N30" s="54">
        <f>VLOOKUP($A30&amp;N$8&amp;N$7,'Table 11 ROUND'!$C$254:$S$379,$C$6+9,FALSE)</f>
        <v>0.47</v>
      </c>
      <c r="O30" s="54">
        <f>VLOOKUP($A30&amp;O$8&amp;O$7,'Table 11 ROUND'!$C$254:$S$379,$C$6+9,FALSE)</f>
        <v>0.16</v>
      </c>
      <c r="P30" s="54">
        <f>VLOOKUP($A30&amp;P$8&amp;P$7,'Table 11 ROUND'!$C$254:$S$379,$C$6+9,FALSE)</f>
        <v>0.2</v>
      </c>
      <c r="Q30" s="31"/>
      <c r="R30" s="57">
        <f>VLOOKUP($A30&amp;R$8&amp;R$7,'Table 11 ROUND'!$C$254:$S$379,$C$6+1,FALSE)</f>
        <v>135</v>
      </c>
      <c r="S30" s="57">
        <f>VLOOKUP($A30&amp;S$8&amp;S$7,'Table 11 ROUND'!$C$254:$S$379,$C$6+1,FALSE)</f>
        <v>5</v>
      </c>
      <c r="T30" s="57">
        <f>VLOOKUP($A30&amp;T$8&amp;T$7,'Table 11 ROUND'!$C$254:$S$379,$C$6+1,FALSE)</f>
        <v>5</v>
      </c>
      <c r="U30" s="57">
        <f>VLOOKUP($A30&amp;U$8&amp;U$7,'Table 11 ROUND'!$C$254:$S$379,$C$6+1,FALSE)</f>
        <v>10</v>
      </c>
      <c r="V30" s="57" t="str">
        <f>VLOOKUP($A30&amp;V$8&amp;V$7,'Table 11 ROUND'!$C$254:$S$379,$C$6+1,FALSE)</f>
        <v>-</v>
      </c>
      <c r="W30" s="57" t="str">
        <f>VLOOKUP($A30&amp;W$8&amp;W$7,'Table 11 ROUND'!$C$254:$S$379,$C$6+1,FALSE)</f>
        <v>-</v>
      </c>
      <c r="X30" s="58" t="str">
        <f>VLOOKUP($A30&amp;X$8&amp;X$7,'Table 11 ROUND'!$C$254:$S$379,$C$6+1,FALSE)</f>
        <v>-</v>
      </c>
      <c r="Y30" s="57">
        <f>VLOOKUP($A30&amp;Y$8&amp;Y$7,'Table 11 ROUND'!$C$254:$S$379,$C$6+1,FALSE)</f>
        <v>6075</v>
      </c>
      <c r="Z30" s="57">
        <f>VLOOKUP($A30&amp;Z$8&amp;Z$7,'Table 11 ROUND'!$C$254:$S$379,$C$6+1,FALSE)</f>
        <v>215</v>
      </c>
      <c r="AA30" s="57">
        <f>VLOOKUP($A30&amp;AA$8&amp;AA$7,'Table 11 ROUND'!$C$254:$S$379,$C$6+1,FALSE)</f>
        <v>125</v>
      </c>
      <c r="AB30" s="57">
        <f>VLOOKUP($A30&amp;AB$8&amp;AB$7,'Table 11 ROUND'!$C$254:$S$379,$C$6+1,FALSE)</f>
        <v>45</v>
      </c>
      <c r="AC30" s="57">
        <f>VLOOKUP($A30&amp;AC$8&amp;AC$7,'Table 11 ROUND'!$C$254:$S$379,$C$6+1,FALSE)</f>
        <v>75</v>
      </c>
      <c r="AD30" s="57">
        <f>VLOOKUP($A30&amp;AD$8&amp;AD$7,'Table 11 ROUND'!$C$254:$S$379,$C$6+1,FALSE)</f>
        <v>35</v>
      </c>
      <c r="AE30" s="57">
        <f>VLOOKUP($A30&amp;AE$8&amp;AE$7,'Table 11 ROUND'!$C$254:$S$379,$C$6+1,FALSE)</f>
        <v>85</v>
      </c>
      <c r="AF30" s="33"/>
    </row>
    <row r="31" spans="1:46" s="9" customFormat="1" ht="11.25" x14ac:dyDescent="0.2">
      <c r="A31" s="9" t="s">
        <v>275</v>
      </c>
      <c r="O31" s="36"/>
      <c r="P31" s="36"/>
      <c r="Q31" s="36"/>
      <c r="R31" s="36"/>
    </row>
    <row r="32" spans="1:46" x14ac:dyDescent="0.2">
      <c r="Q32" s="38"/>
    </row>
    <row r="33" spans="1:17" x14ac:dyDescent="0.2">
      <c r="A33" s="9" t="s">
        <v>276</v>
      </c>
      <c r="Q33" s="38"/>
    </row>
    <row r="34" spans="1:17" x14ac:dyDescent="0.2">
      <c r="A34" s="9" t="s">
        <v>277</v>
      </c>
      <c r="Q34" s="38"/>
    </row>
    <row r="35" spans="1:17" x14ac:dyDescent="0.2">
      <c r="A35" s="9"/>
    </row>
    <row r="36" spans="1:17" x14ac:dyDescent="0.2">
      <c r="A36" s="135" t="s">
        <v>405</v>
      </c>
    </row>
  </sheetData>
  <mergeCells count="6">
    <mergeCell ref="AN10:AT10"/>
    <mergeCell ref="C10:I10"/>
    <mergeCell ref="J10:P10"/>
    <mergeCell ref="R10:X10"/>
    <mergeCell ref="Y10:AE10"/>
    <mergeCell ref="AG10:AM10"/>
  </mergeCells>
  <pageMargins left="0.7" right="0.7" top="0.75" bottom="0.75" header="0.3" footer="0.3"/>
  <pageSetup paperSize="9" scale="72" orientation="landscape" r:id="rId1"/>
  <colBreaks count="2" manualBreakCount="2">
    <brk id="16" max="35" man="1"/>
    <brk id="3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11 ROUND'!$D$1:$K$1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Index</vt:lpstr>
      <vt:lpstr>Table 6</vt:lpstr>
      <vt:lpstr>Table 7</vt:lpstr>
      <vt:lpstr>Table 8</vt:lpstr>
      <vt:lpstr>Table 9</vt:lpstr>
      <vt:lpstr>Table 10 ROUND</vt:lpstr>
      <vt:lpstr>Table 11 ROUND</vt:lpstr>
      <vt:lpstr>Table 10</vt:lpstr>
      <vt:lpstr>Table 11</vt:lpstr>
      <vt:lpstr>Table 12</vt:lpstr>
      <vt:lpstr>Table 13ab</vt:lpstr>
      <vt:lpstr>'Table 11'!Print_Area</vt:lpstr>
      <vt:lpstr>'Table 12'!Print_Area</vt:lpstr>
      <vt:lpstr>'Table 7'!Print_Area</vt:lpstr>
      <vt:lpstr>'Table 9'!Print_Area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SIMES, John</dc:creator>
  <cp:lastModifiedBy>SIMES, John</cp:lastModifiedBy>
  <cp:lastPrinted>2018-11-19T13:03:35Z</cp:lastPrinted>
  <dcterms:created xsi:type="dcterms:W3CDTF">2018-11-08T11:23:47Z</dcterms:created>
  <dcterms:modified xsi:type="dcterms:W3CDTF">2018-11-19T13:04:21Z</dcterms:modified>
</cp:coreProperties>
</file>