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45" windowWidth="14400" windowHeight="12795" activeTab="0"/>
  </bookViews>
  <sheets>
    <sheet name="current week" sheetId="1" r:id="rId1"/>
  </sheets>
  <externalReferences>
    <externalReference r:id="rId4"/>
  </externalReferences>
  <definedNames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<sst xmlns="http://schemas.openxmlformats.org/spreadsheetml/2006/main" count="382" uniqueCount="159">
  <si>
    <t>Blackberries</t>
  </si>
  <si>
    <t>All Varieties</t>
  </si>
  <si>
    <t/>
  </si>
  <si>
    <t>Cherries</t>
  </si>
  <si>
    <t>Egremont Russet</t>
  </si>
  <si>
    <t>Gala</t>
  </si>
  <si>
    <t>Other Early Season</t>
  </si>
  <si>
    <t>Other Mid Season</t>
  </si>
  <si>
    <t>Other Late Season</t>
  </si>
  <si>
    <t>Gooseberries</t>
  </si>
  <si>
    <t>Pears</t>
  </si>
  <si>
    <t>Conference</t>
  </si>
  <si>
    <t>Other</t>
  </si>
  <si>
    <t>Victoria</t>
  </si>
  <si>
    <t>Raspberries</t>
  </si>
  <si>
    <t>Strawberries</t>
  </si>
  <si>
    <t>Asparagus</t>
  </si>
  <si>
    <t>Broad</t>
  </si>
  <si>
    <t>Cabbage</t>
  </si>
  <si>
    <t>Red</t>
  </si>
  <si>
    <t>Savoy</t>
  </si>
  <si>
    <t>White</t>
  </si>
  <si>
    <t>Green</t>
  </si>
  <si>
    <t>Carrots</t>
  </si>
  <si>
    <t>Cucumbers</t>
  </si>
  <si>
    <t>Dwarf, French or Kidney</t>
  </si>
  <si>
    <t>Trimmed</t>
  </si>
  <si>
    <t>Lettuce</t>
  </si>
  <si>
    <t>Cos</t>
  </si>
  <si>
    <t>Little Gem</t>
  </si>
  <si>
    <t>Parsnips</t>
  </si>
  <si>
    <t>Rhubarb</t>
  </si>
  <si>
    <t>Forced</t>
  </si>
  <si>
    <t>Outdoor</t>
  </si>
  <si>
    <t>Swede</t>
  </si>
  <si>
    <t>Sweetcorn</t>
  </si>
  <si>
    <t>Tomatoes</t>
  </si>
  <si>
    <t>Round</t>
  </si>
  <si>
    <t>Vine</t>
  </si>
  <si>
    <t>Cherry</t>
  </si>
  <si>
    <t>Plum</t>
  </si>
  <si>
    <t>Turnip</t>
  </si>
  <si>
    <t>Watercress</t>
  </si>
  <si>
    <t>Alstromeria</t>
  </si>
  <si>
    <t>Indoor</t>
  </si>
  <si>
    <t>Gladioli</t>
  </si>
  <si>
    <t>Irises</t>
  </si>
  <si>
    <t>Tulips</t>
  </si>
  <si>
    <t>Chrysanthemum</t>
  </si>
  <si>
    <t>Note</t>
  </si>
  <si>
    <t>Braeburn</t>
  </si>
  <si>
    <t>Source: Department for Environment, Food and Rural Affairs</t>
  </si>
  <si>
    <t>Footnotes:</t>
  </si>
  <si>
    <t xml:space="preserve">Contact: </t>
  </si>
  <si>
    <t>Department for Environment, Food and Rural Affairs</t>
  </si>
  <si>
    <t>1-2 Peasholme Green, York, YO1 7PX</t>
  </si>
  <si>
    <t>Accounts &amp; Prices team</t>
  </si>
  <si>
    <t>Email: prices@defra.gsi.gov.uk</t>
  </si>
  <si>
    <t>Fruit</t>
  </si>
  <si>
    <t>Apples</t>
  </si>
  <si>
    <t>Bramley's seedling</t>
  </si>
  <si>
    <t>kg</t>
  </si>
  <si>
    <t>Cox's orange group</t>
  </si>
  <si>
    <t>Currants</t>
  </si>
  <si>
    <t>Black</t>
  </si>
  <si>
    <t>Blueberry</t>
  </si>
  <si>
    <t>All</t>
  </si>
  <si>
    <t>Doyenne du Comice</t>
  </si>
  <si>
    <t>Plums</t>
  </si>
  <si>
    <t>All other</t>
  </si>
  <si>
    <t>Vegetable</t>
  </si>
  <si>
    <t>Beans</t>
  </si>
  <si>
    <t>Runner Climbing</t>
  </si>
  <si>
    <t>Beetroot</t>
  </si>
  <si>
    <t>Brussels Sprouts</t>
  </si>
  <si>
    <t>Pak choi</t>
  </si>
  <si>
    <t>Curly kale</t>
  </si>
  <si>
    <t>head</t>
  </si>
  <si>
    <t>Spring greens</t>
  </si>
  <si>
    <t>Pre-packed</t>
  </si>
  <si>
    <t>Summer &amp; Autumn Pointed</t>
  </si>
  <si>
    <t>Round Green Other</t>
  </si>
  <si>
    <t>Calabrese</t>
  </si>
  <si>
    <t>Capsicum</t>
  </si>
  <si>
    <t>Elongated</t>
  </si>
  <si>
    <t>Yellow/orange</t>
  </si>
  <si>
    <t>Topped washed</t>
  </si>
  <si>
    <t>Cauliflower (All)</t>
  </si>
  <si>
    <t>Celery All Washed</t>
  </si>
  <si>
    <t>Celeriac</t>
  </si>
  <si>
    <t>Coriander bunch</t>
  </si>
  <si>
    <t>Courgettes</t>
  </si>
  <si>
    <t>Leeks</t>
  </si>
  <si>
    <t>Butterhead Indoor</t>
  </si>
  <si>
    <t>Crisp Iceberg Type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</si>
  <si>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</si>
  <si>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</si>
  <si>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</si>
  <si>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</si>
  <si>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</si>
  <si>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</si>
  <si>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</si>
  <si>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</si>
  <si>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Peas</t>
  </si>
  <si>
    <t>Shelling All Varieties</t>
  </si>
  <si>
    <t>Loose/bunches</t>
  </si>
  <si>
    <t>Pillow packs</t>
  </si>
  <si>
    <t>Cut flowers</t>
  </si>
  <si>
    <t>Stem</t>
  </si>
  <si>
    <t>Indoor spray</t>
  </si>
  <si>
    <t>Sweet williams</t>
  </si>
  <si>
    <t>Sweet Williams</t>
  </si>
  <si>
    <t>Lillies</t>
  </si>
  <si>
    <t>Oriental</t>
  </si>
  <si>
    <t>Narcissus</t>
  </si>
  <si>
    <t>Peony</t>
  </si>
  <si>
    <t>Stocks</t>
  </si>
  <si>
    <t>Pot plants</t>
  </si>
  <si>
    <t>Pot</t>
  </si>
  <si>
    <t>Cyclamen 13cm</t>
  </si>
  <si>
    <t>Unit</t>
  </si>
  <si>
    <t>Poinsettia 13cm</t>
  </si>
  <si>
    <t>Geranium</t>
  </si>
  <si>
    <t>9cm (Annual Pelargonium)</t>
  </si>
  <si>
    <t>13cm (Annual Pelargonium)</t>
  </si>
  <si>
    <t>Updated on:</t>
  </si>
  <si>
    <t>Next update:</t>
  </si>
  <si>
    <t>Lower most usual</t>
  </si>
  <si>
    <t>Upper most usual</t>
  </si>
  <si>
    <t>Previous week</t>
  </si>
  <si>
    <t>Range</t>
  </si>
  <si>
    <t>Average</t>
  </si>
  <si>
    <t>Weekly change</t>
  </si>
  <si>
    <t>£</t>
  </si>
  <si>
    <t>%</t>
  </si>
  <si>
    <t>A</t>
  </si>
  <si>
    <t>B</t>
  </si>
  <si>
    <t>C</t>
  </si>
  <si>
    <t>D</t>
  </si>
  <si>
    <t>B - A</t>
  </si>
  <si>
    <t>C - D</t>
  </si>
  <si>
    <t>Current week price (£)</t>
  </si>
  <si>
    <t>(b) No part of this publication may be produced in any form without the permission of the Department for Environment, Food and Rural Affairs.</t>
  </si>
  <si>
    <t>(C - D)/D</t>
  </si>
  <si>
    <t>Week:</t>
  </si>
  <si>
    <t>National average wholesale prices of home-grown horticultural produce (a) (b)</t>
  </si>
  <si>
    <t>(c) A revised set of commodities were introduced in November 2017 to reflect changes in sales patterns</t>
  </si>
  <si>
    <t>(d) The prices for some commodities are based on different units to those used before November 2017.</t>
  </si>
  <si>
    <t>Commodity (c)</t>
  </si>
  <si>
    <t>Units (d)</t>
  </si>
  <si>
    <t>© Defra 2018</t>
  </si>
  <si>
    <t>Spinach leaf</t>
  </si>
  <si>
    <t>(a) From 1 April 2016 to 28 May 2018 these are the average of the most usual prices charged by wholesales for homegrown fruit, vegetable and flower prices at Birmingham,</t>
  </si>
  <si>
    <t>Liverpool, New Spitalfields and Bristol. With effect from 04 June 2018 this has changed to at Birmingham, Manchester, New Spitalfields and Bristol.</t>
  </si>
  <si>
    <t>Catherine Porter</t>
  </si>
  <si>
    <t>Room 202, Foss House, Kings Pool</t>
  </si>
  <si>
    <t>Tel: ++44 (0)207 895 5722</t>
  </si>
  <si>
    <t>22nd October 2018</t>
  </si>
  <si>
    <t>29th October 2018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</si>
</sst>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medium"/>
      <right style="medium"/>
      <top style="thin"/>
      <bottom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8" applyFont="1">
      <alignment/>
      <protection/>
    </xf>
    <xf numFmtId="0" fontId="3" fillId="0" borderId="0" xfId="58">
      <alignment/>
      <protection/>
    </xf>
    <xf numFmtId="0" fontId="2" fillId="33" borderId="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58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165" fontId="3" fillId="33" borderId="0" xfId="65" applyNumberFormat="1" applyFont="1" applyFill="1" applyBorder="1" applyAlignment="1">
      <alignment horizontal="left"/>
      <protection/>
    </xf>
    <xf numFmtId="165" fontId="3" fillId="33" borderId="0" xfId="65" applyNumberFormat="1" applyFont="1" applyFill="1" applyBorder="1" applyAlignment="1">
      <alignment/>
      <protection/>
    </xf>
    <xf numFmtId="166" fontId="3" fillId="33" borderId="0" xfId="65" applyNumberFormat="1" applyFont="1" applyFill="1" applyBorder="1" applyAlignment="1">
      <alignment horizontal="left"/>
      <protection/>
    </xf>
    <xf numFmtId="165" fontId="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166" fontId="7" fillId="33" borderId="0" xfId="5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165" fontId="2" fillId="33" borderId="0" xfId="6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34" borderId="10" xfId="0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4" fontId="3" fillId="34" borderId="23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0" fillId="34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Refdb standard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53"/>
  <sheetViews>
    <sheetView showGridLines="0" tabSelected="1" zoomScale="90" zoomScaleNormal="90" zoomScalePageLayoutView="0" workbookViewId="0" topLeftCell="A1">
      <pane xSplit="5" ySplit="11" topLeftCell="F5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N80" sqref="N80"/>
    </sheetView>
  </sheetViews>
  <sheetFormatPr defaultColWidth="9.140625" defaultRowHeight="12.75"/>
  <cols>
    <col min="1" max="1" width="4.57421875" style="21" customWidth="1"/>
    <col min="2" max="2" width="15.7109375" style="0" customWidth="1"/>
    <col min="3" max="3" width="18.57421875" style="0" customWidth="1"/>
    <col min="4" max="4" width="26.28125" style="0" customWidth="1"/>
    <col min="5" max="5" width="9.57421875" style="0" customWidth="1"/>
    <col min="6" max="9" width="12.7109375" style="0" customWidth="1"/>
    <col min="10" max="10" width="13.7109375" style="0" customWidth="1"/>
    <col min="11" max="12" width="12.7109375" style="0" customWidth="1"/>
  </cols>
  <sheetData>
    <row r="1" spans="2:63" ht="20.25" customHeight="1">
      <c r="B1" s="9" t="s">
        <v>145</v>
      </c>
      <c r="C1" s="9"/>
      <c r="D1" s="9"/>
      <c r="E1" s="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2:63" ht="12.75">
      <c r="B2" s="19" t="s">
        <v>125</v>
      </c>
      <c r="C2" s="79" t="s">
        <v>157</v>
      </c>
      <c r="D2" s="6"/>
      <c r="E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2:63" ht="16.5" customHeight="1">
      <c r="B3" s="19" t="s">
        <v>126</v>
      </c>
      <c r="C3" s="19" t="s">
        <v>158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2:63" ht="14.25" customHeight="1">
      <c r="B4" s="20" t="s">
        <v>53</v>
      </c>
      <c r="D4" s="12"/>
      <c r="E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2:63" ht="12.75">
      <c r="B5" t="s">
        <v>154</v>
      </c>
      <c r="D5" s="11"/>
      <c r="E5" s="1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2:63" ht="12.75">
      <c r="B6" s="12" t="s">
        <v>56</v>
      </c>
      <c r="D6" s="10"/>
      <c r="E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2:63" ht="12.75">
      <c r="B7" s="11" t="s">
        <v>54</v>
      </c>
      <c r="D7" s="10"/>
      <c r="E7" s="14"/>
      <c r="G7" s="77" t="s">
        <v>144</v>
      </c>
      <c r="H7" s="21">
        <v>42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2:63" ht="12.75">
      <c r="B8" s="10" t="s">
        <v>155</v>
      </c>
      <c r="D8" s="10"/>
      <c r="E8" s="14"/>
      <c r="F8" s="58"/>
      <c r="G8" s="58"/>
      <c r="H8" s="58"/>
      <c r="I8" s="58"/>
      <c r="J8" s="58"/>
      <c r="K8" s="58"/>
      <c r="L8" s="5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2:63" ht="12.75">
      <c r="B9" s="10" t="s">
        <v>55</v>
      </c>
      <c r="D9" s="10"/>
      <c r="E9" s="14"/>
      <c r="F9" s="81" t="s">
        <v>141</v>
      </c>
      <c r="G9" s="81"/>
      <c r="H9" s="81"/>
      <c r="I9" s="82"/>
      <c r="J9" s="43" t="s">
        <v>129</v>
      </c>
      <c r="K9" s="83" t="s">
        <v>132</v>
      </c>
      <c r="L9" s="8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2:63" ht="25.5">
      <c r="B10" s="12" t="s">
        <v>156</v>
      </c>
      <c r="D10" s="17" t="s">
        <v>57</v>
      </c>
      <c r="E10" s="14"/>
      <c r="F10" s="49" t="s">
        <v>127</v>
      </c>
      <c r="G10" s="49" t="s">
        <v>128</v>
      </c>
      <c r="H10" s="34" t="s">
        <v>130</v>
      </c>
      <c r="I10" s="37" t="s">
        <v>131</v>
      </c>
      <c r="J10" s="43" t="s">
        <v>131</v>
      </c>
      <c r="K10" s="40" t="s">
        <v>133</v>
      </c>
      <c r="L10" s="34" t="s">
        <v>134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115" ht="23.25" customHeight="1">
      <c r="A11" s="22"/>
      <c r="B11" s="63" t="s">
        <v>148</v>
      </c>
      <c r="C11" s="24"/>
      <c r="D11" s="24"/>
      <c r="E11" s="23"/>
      <c r="F11" s="59" t="s">
        <v>135</v>
      </c>
      <c r="G11" s="59" t="s">
        <v>136</v>
      </c>
      <c r="H11" s="59" t="s">
        <v>139</v>
      </c>
      <c r="I11" s="60" t="s">
        <v>137</v>
      </c>
      <c r="J11" s="61" t="s">
        <v>138</v>
      </c>
      <c r="K11" s="62" t="s">
        <v>140</v>
      </c>
      <c r="L11" s="59" t="s">
        <v>143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ht="16.5" customHeight="1">
      <c r="A12" s="31"/>
      <c r="B12" s="71"/>
      <c r="C12" s="72"/>
      <c r="D12" s="72"/>
      <c r="E12" s="23" t="s">
        <v>149</v>
      </c>
      <c r="F12" s="73"/>
      <c r="G12" s="73"/>
      <c r="H12" s="73"/>
      <c r="I12" s="74"/>
      <c r="J12" s="78"/>
      <c r="K12" s="75"/>
      <c r="L12" s="7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ht="12.75">
      <c r="A13" s="28">
        <v>1</v>
      </c>
      <c r="B13" s="29" t="s">
        <v>58</v>
      </c>
      <c r="C13" s="29" t="s">
        <v>59</v>
      </c>
      <c r="D13" s="29" t="s">
        <v>60</v>
      </c>
      <c r="E13" s="30" t="s">
        <v>61</v>
      </c>
      <c r="F13" s="35">
        <v>0.33</v>
      </c>
      <c r="G13" s="35">
        <v>0.99</v>
      </c>
      <c r="H13" s="35">
        <f>IF(F13=0,"",G13-F13)</f>
        <v>0.6599999999999999</v>
      </c>
      <c r="I13" s="38">
        <v>0.67</v>
      </c>
      <c r="J13" s="44">
        <v>0.72</v>
      </c>
      <c r="K13" s="41">
        <f aca="true" t="shared" si="0" ref="K13:K19">IF(I13=0,"-",IF(J13=0,"-",I13-J13))</f>
        <v>-0.04999999999999993</v>
      </c>
      <c r="L13" s="35">
        <f aca="true" t="shared" si="1" ref="L13:L19">IF(I13=0,"-",IF(J13=0,"-",K13/J13))</f>
        <v>-0.06944444444444435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ht="12.75">
      <c r="A14" s="31">
        <v>2</v>
      </c>
      <c r="B14" s="32" t="s">
        <v>58</v>
      </c>
      <c r="C14" s="32" t="s">
        <v>59</v>
      </c>
      <c r="D14" s="32" t="s">
        <v>62</v>
      </c>
      <c r="E14" s="33" t="s">
        <v>61</v>
      </c>
      <c r="F14" s="36">
        <v>0.44</v>
      </c>
      <c r="G14" s="36">
        <v>0.99</v>
      </c>
      <c r="H14" s="36">
        <f aca="true" t="shared" si="2" ref="H14:H77">IF(F14=0,"",G14-F14)</f>
        <v>0.55</v>
      </c>
      <c r="I14" s="39">
        <v>0.68</v>
      </c>
      <c r="J14" s="45">
        <v>0.69</v>
      </c>
      <c r="K14" s="42">
        <f t="shared" si="0"/>
        <v>-0.009999999999999898</v>
      </c>
      <c r="L14" s="36">
        <f t="shared" si="1"/>
        <v>-0.014492753623188259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ht="12.75">
      <c r="A15" s="28">
        <v>3</v>
      </c>
      <c r="B15" s="29" t="s">
        <v>58</v>
      </c>
      <c r="C15" s="29" t="s">
        <v>59</v>
      </c>
      <c r="D15" s="29" t="s">
        <v>4</v>
      </c>
      <c r="E15" s="30" t="s">
        <v>61</v>
      </c>
      <c r="F15" s="35">
        <v>0.44</v>
      </c>
      <c r="G15" s="35">
        <v>1.01</v>
      </c>
      <c r="H15" s="35">
        <f t="shared" si="2"/>
        <v>0.5700000000000001</v>
      </c>
      <c r="I15" s="38">
        <v>0.8</v>
      </c>
      <c r="J15" s="44">
        <v>0.93</v>
      </c>
      <c r="K15" s="41">
        <f t="shared" si="0"/>
        <v>-0.13</v>
      </c>
      <c r="L15" s="35">
        <f t="shared" si="1"/>
        <v>-0.13978494623655913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ht="12.75">
      <c r="A16" s="31">
        <v>4</v>
      </c>
      <c r="B16" s="32" t="s">
        <v>58</v>
      </c>
      <c r="C16" s="32" t="s">
        <v>59</v>
      </c>
      <c r="D16" s="32" t="s">
        <v>50</v>
      </c>
      <c r="E16" s="33" t="s">
        <v>61</v>
      </c>
      <c r="F16" s="36">
        <v>0.66</v>
      </c>
      <c r="G16" s="36">
        <v>0.79</v>
      </c>
      <c r="H16" s="36">
        <f t="shared" si="2"/>
        <v>0.13</v>
      </c>
      <c r="I16" s="39">
        <v>0.68</v>
      </c>
      <c r="J16" s="45"/>
      <c r="K16" s="42" t="str">
        <f t="shared" si="0"/>
        <v>-</v>
      </c>
      <c r="L16" s="36" t="str">
        <f t="shared" si="1"/>
        <v>-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ht="12.75">
      <c r="A17" s="28">
        <v>5</v>
      </c>
      <c r="B17" s="29" t="s">
        <v>58</v>
      </c>
      <c r="C17" s="29" t="s">
        <v>59</v>
      </c>
      <c r="D17" s="29" t="s">
        <v>5</v>
      </c>
      <c r="E17" s="30" t="s">
        <v>61</v>
      </c>
      <c r="F17" s="35">
        <v>0.44</v>
      </c>
      <c r="G17" s="35">
        <v>0.99</v>
      </c>
      <c r="H17" s="35">
        <f t="shared" si="2"/>
        <v>0.55</v>
      </c>
      <c r="I17" s="38">
        <v>0.71</v>
      </c>
      <c r="J17" s="44">
        <v>0.74</v>
      </c>
      <c r="K17" s="41">
        <f t="shared" si="0"/>
        <v>-0.030000000000000027</v>
      </c>
      <c r="L17" s="35">
        <f t="shared" si="1"/>
        <v>-0.04054054054054058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8" customFormat="1" ht="12.75">
      <c r="A18" s="31">
        <v>6</v>
      </c>
      <c r="B18" s="32" t="s">
        <v>58</v>
      </c>
      <c r="C18" s="32" t="s">
        <v>59</v>
      </c>
      <c r="D18" s="32" t="s">
        <v>6</v>
      </c>
      <c r="E18" s="33" t="s">
        <v>61</v>
      </c>
      <c r="F18" s="46"/>
      <c r="G18" s="46"/>
      <c r="H18" s="46">
        <f t="shared" si="2"/>
      </c>
      <c r="I18" s="47"/>
      <c r="J18" s="48">
        <v>0.44</v>
      </c>
      <c r="K18" s="42" t="str">
        <f t="shared" si="0"/>
        <v>-</v>
      </c>
      <c r="L18" s="36" t="str">
        <f t="shared" si="1"/>
        <v>-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</row>
    <row r="19" spans="1:115" ht="12.75">
      <c r="A19" s="28">
        <v>7</v>
      </c>
      <c r="B19" s="29" t="s">
        <v>58</v>
      </c>
      <c r="C19" s="29" t="s">
        <v>59</v>
      </c>
      <c r="D19" s="29" t="s">
        <v>7</v>
      </c>
      <c r="E19" s="30" t="s">
        <v>61</v>
      </c>
      <c r="F19" s="35">
        <v>0.99</v>
      </c>
      <c r="G19" s="35">
        <v>0.99</v>
      </c>
      <c r="H19" s="35">
        <f t="shared" si="2"/>
        <v>0</v>
      </c>
      <c r="I19" s="38">
        <v>0.99</v>
      </c>
      <c r="J19" s="44">
        <v>0.99</v>
      </c>
      <c r="K19" s="41">
        <f t="shared" si="0"/>
        <v>0</v>
      </c>
      <c r="L19" s="35">
        <f t="shared" si="1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ht="12.75">
      <c r="A20" s="31">
        <v>8</v>
      </c>
      <c r="B20" s="32" t="s">
        <v>58</v>
      </c>
      <c r="C20" s="32" t="s">
        <v>59</v>
      </c>
      <c r="D20" s="32" t="s">
        <v>8</v>
      </c>
      <c r="E20" s="33" t="s">
        <v>61</v>
      </c>
      <c r="F20" s="36">
        <v>0.66</v>
      </c>
      <c r="G20" s="36">
        <v>0.84</v>
      </c>
      <c r="H20" s="36">
        <f t="shared" si="2"/>
        <v>0.17999999999999994</v>
      </c>
      <c r="I20" s="39">
        <v>0.74</v>
      </c>
      <c r="J20" s="45">
        <v>0.77</v>
      </c>
      <c r="K20" s="42">
        <f>IF(I20=0,"-",IF(J20=0,"-",I20-J20))</f>
        <v>-0.030000000000000027</v>
      </c>
      <c r="L20" s="36">
        <f>IF(I20=0,"-",IF(J20=0,"-",K20/J20))</f>
        <v>-0.038961038961038995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ht="12.75">
      <c r="A21" s="28">
        <v>9</v>
      </c>
      <c r="B21" s="29" t="s">
        <v>58</v>
      </c>
      <c r="C21" s="29" t="s">
        <v>0</v>
      </c>
      <c r="D21" s="29" t="s">
        <v>0</v>
      </c>
      <c r="E21" s="30" t="s">
        <v>61</v>
      </c>
      <c r="F21" s="35"/>
      <c r="G21" s="35"/>
      <c r="H21" s="35">
        <f t="shared" si="2"/>
      </c>
      <c r="I21" s="38"/>
      <c r="J21" s="44"/>
      <c r="K21" s="41"/>
      <c r="L21" s="3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ht="12.75">
      <c r="A22" s="31">
        <v>10</v>
      </c>
      <c r="B22" s="32" t="s">
        <v>58</v>
      </c>
      <c r="C22" s="32" t="s">
        <v>63</v>
      </c>
      <c r="D22" s="32" t="s">
        <v>64</v>
      </c>
      <c r="E22" s="33" t="s">
        <v>61</v>
      </c>
      <c r="F22" s="36"/>
      <c r="G22" s="36"/>
      <c r="H22" s="36">
        <f t="shared" si="2"/>
      </c>
      <c r="I22" s="39"/>
      <c r="J22" s="45"/>
      <c r="K22" s="42"/>
      <c r="L22" s="3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ht="12.75">
      <c r="A23" s="28">
        <v>11</v>
      </c>
      <c r="B23" s="29" t="s">
        <v>58</v>
      </c>
      <c r="C23" s="29" t="s">
        <v>63</v>
      </c>
      <c r="D23" s="29" t="s">
        <v>19</v>
      </c>
      <c r="E23" s="30" t="s">
        <v>61</v>
      </c>
      <c r="F23" s="35"/>
      <c r="G23" s="35"/>
      <c r="H23" s="35">
        <f t="shared" si="2"/>
      </c>
      <c r="I23" s="38"/>
      <c r="J23" s="44"/>
      <c r="K23" s="41"/>
      <c r="L23" s="3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15" ht="12.75">
      <c r="A24" s="31">
        <v>12</v>
      </c>
      <c r="B24" s="32" t="s">
        <v>58</v>
      </c>
      <c r="C24" s="32" t="s">
        <v>2</v>
      </c>
      <c r="D24" s="32" t="s">
        <v>65</v>
      </c>
      <c r="E24" s="33" t="s">
        <v>61</v>
      </c>
      <c r="F24" s="36"/>
      <c r="G24" s="36"/>
      <c r="H24" s="36">
        <f t="shared" si="2"/>
      </c>
      <c r="I24" s="39"/>
      <c r="J24" s="45"/>
      <c r="K24" s="42"/>
      <c r="L24" s="3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</row>
    <row r="25" spans="1:115" ht="12.75">
      <c r="A25" s="28">
        <v>13</v>
      </c>
      <c r="B25" s="29" t="s">
        <v>58</v>
      </c>
      <c r="C25" s="29" t="s">
        <v>3</v>
      </c>
      <c r="D25" s="29" t="s">
        <v>66</v>
      </c>
      <c r="E25" s="30" t="s">
        <v>61</v>
      </c>
      <c r="F25" s="35"/>
      <c r="G25" s="35"/>
      <c r="H25" s="35">
        <f t="shared" si="2"/>
      </c>
      <c r="I25" s="38"/>
      <c r="J25" s="44"/>
      <c r="K25" s="41"/>
      <c r="L25" s="3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</row>
    <row r="26" spans="1:115" ht="12.75">
      <c r="A26" s="31">
        <v>14</v>
      </c>
      <c r="B26" s="32" t="s">
        <v>58</v>
      </c>
      <c r="C26" s="32" t="s">
        <v>2</v>
      </c>
      <c r="D26" s="32" t="s">
        <v>9</v>
      </c>
      <c r="E26" s="33" t="s">
        <v>61</v>
      </c>
      <c r="F26" s="36"/>
      <c r="G26" s="36"/>
      <c r="H26" s="36">
        <f t="shared" si="2"/>
      </c>
      <c r="I26" s="39"/>
      <c r="J26" s="45"/>
      <c r="K26" s="42"/>
      <c r="L26" s="3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</row>
    <row r="27" spans="1:115" ht="12.75">
      <c r="A27" s="28">
        <v>15</v>
      </c>
      <c r="B27" s="29" t="s">
        <v>58</v>
      </c>
      <c r="C27" s="29" t="s">
        <v>10</v>
      </c>
      <c r="D27" s="29" t="s">
        <v>11</v>
      </c>
      <c r="E27" s="30" t="s">
        <v>61</v>
      </c>
      <c r="F27" s="35">
        <v>0.33</v>
      </c>
      <c r="G27" s="35">
        <v>0.84</v>
      </c>
      <c r="H27" s="35">
        <f t="shared" si="2"/>
        <v>0.51</v>
      </c>
      <c r="I27" s="38">
        <v>0.59</v>
      </c>
      <c r="J27" s="44">
        <v>0.67</v>
      </c>
      <c r="K27" s="41">
        <f aca="true" t="shared" si="3" ref="K21:K84">IF(I27=0,"-",IF(J27=0,"-",I27-J27))</f>
        <v>-0.08000000000000007</v>
      </c>
      <c r="L27" s="35">
        <f aca="true" t="shared" si="4" ref="L21:L84">IF(I27=0,"-",IF(J27=0,"-",K27/J27))</f>
        <v>-0.11940298507462696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</row>
    <row r="28" spans="1:115" ht="12.75">
      <c r="A28" s="31">
        <v>16</v>
      </c>
      <c r="B28" s="32" t="s">
        <v>58</v>
      </c>
      <c r="C28" s="32" t="s">
        <v>10</v>
      </c>
      <c r="D28" s="32" t="s">
        <v>67</v>
      </c>
      <c r="E28" s="33" t="s">
        <v>61</v>
      </c>
      <c r="F28" s="36">
        <v>0.55</v>
      </c>
      <c r="G28" s="36">
        <v>0.99</v>
      </c>
      <c r="H28" s="36">
        <f t="shared" si="2"/>
        <v>0.43999999999999995</v>
      </c>
      <c r="I28" s="39">
        <v>0.83</v>
      </c>
      <c r="J28" s="45">
        <v>0.75</v>
      </c>
      <c r="K28" s="42">
        <f t="shared" si="3"/>
        <v>0.07999999999999996</v>
      </c>
      <c r="L28" s="36">
        <f t="shared" si="4"/>
        <v>0.10666666666666662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</row>
    <row r="29" spans="1:115" ht="12.75">
      <c r="A29" s="28">
        <v>17</v>
      </c>
      <c r="B29" s="29" t="s">
        <v>58</v>
      </c>
      <c r="C29" s="29" t="s">
        <v>10</v>
      </c>
      <c r="D29" s="29" t="s">
        <v>12</v>
      </c>
      <c r="E29" s="30" t="s">
        <v>61</v>
      </c>
      <c r="F29" s="35">
        <v>0.44</v>
      </c>
      <c r="G29" s="35">
        <v>0.88</v>
      </c>
      <c r="H29" s="35">
        <f t="shared" si="2"/>
        <v>0.44</v>
      </c>
      <c r="I29" s="38">
        <v>0.49</v>
      </c>
      <c r="J29" s="44">
        <v>0.6</v>
      </c>
      <c r="K29" s="41">
        <f t="shared" si="3"/>
        <v>-0.10999999999999999</v>
      </c>
      <c r="L29" s="35">
        <f t="shared" si="4"/>
        <v>-0.18333333333333332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</row>
    <row r="30" spans="1:115" ht="12.75">
      <c r="A30" s="31">
        <v>18</v>
      </c>
      <c r="B30" s="32" t="s">
        <v>58</v>
      </c>
      <c r="C30" s="32" t="s">
        <v>68</v>
      </c>
      <c r="D30" s="32" t="s">
        <v>13</v>
      </c>
      <c r="E30" s="33" t="s">
        <v>61</v>
      </c>
      <c r="F30" s="36"/>
      <c r="G30" s="36"/>
      <c r="H30" s="36">
        <f t="shared" si="2"/>
      </c>
      <c r="I30" s="39"/>
      <c r="J30" s="45"/>
      <c r="K30" s="42"/>
      <c r="L30" s="3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</row>
    <row r="31" spans="1:115" ht="12.75">
      <c r="A31" s="28">
        <v>19</v>
      </c>
      <c r="B31" s="29" t="s">
        <v>58</v>
      </c>
      <c r="C31" s="29" t="s">
        <v>68</v>
      </c>
      <c r="D31" s="29" t="s">
        <v>69</v>
      </c>
      <c r="E31" s="30" t="s">
        <v>61</v>
      </c>
      <c r="F31" s="35"/>
      <c r="G31" s="35"/>
      <c r="H31" s="35">
        <f t="shared" si="2"/>
      </c>
      <c r="I31" s="38"/>
      <c r="J31" s="44"/>
      <c r="K31" s="41"/>
      <c r="L31" s="3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</row>
    <row r="32" spans="1:115" ht="12.75">
      <c r="A32" s="31">
        <v>20</v>
      </c>
      <c r="B32" s="32" t="s">
        <v>58</v>
      </c>
      <c r="C32" s="32" t="s">
        <v>14</v>
      </c>
      <c r="D32" s="32" t="s">
        <v>14</v>
      </c>
      <c r="E32" s="33" t="s">
        <v>61</v>
      </c>
      <c r="F32" s="36">
        <v>2</v>
      </c>
      <c r="G32" s="36">
        <v>18</v>
      </c>
      <c r="H32" s="36">
        <f t="shared" si="2"/>
        <v>16</v>
      </c>
      <c r="I32" s="39">
        <v>6.8</v>
      </c>
      <c r="J32" s="45">
        <v>10.01</v>
      </c>
      <c r="K32" s="42">
        <f t="shared" si="3"/>
        <v>-3.21</v>
      </c>
      <c r="L32" s="36">
        <f t="shared" si="4"/>
        <v>-0.3206793206793207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</row>
    <row r="33" spans="1:115" ht="12.75">
      <c r="A33" s="25">
        <v>21</v>
      </c>
      <c r="B33" s="26" t="s">
        <v>58</v>
      </c>
      <c r="C33" s="26" t="s">
        <v>15</v>
      </c>
      <c r="D33" s="26" t="s">
        <v>15</v>
      </c>
      <c r="E33" s="27" t="s">
        <v>61</v>
      </c>
      <c r="F33" s="50">
        <v>1.1</v>
      </c>
      <c r="G33" s="50">
        <v>6</v>
      </c>
      <c r="H33" s="50">
        <f t="shared" si="2"/>
        <v>4.9</v>
      </c>
      <c r="I33" s="51">
        <v>1.61</v>
      </c>
      <c r="J33" s="52">
        <v>2.53</v>
      </c>
      <c r="K33" s="53">
        <f t="shared" si="3"/>
        <v>-0.9199999999999997</v>
      </c>
      <c r="L33" s="50">
        <f t="shared" si="4"/>
        <v>-0.36363636363636354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</row>
    <row r="34" spans="1:115" ht="12.75">
      <c r="A34" s="31">
        <v>22</v>
      </c>
      <c r="B34" s="32" t="s">
        <v>70</v>
      </c>
      <c r="C34" s="32" t="s">
        <v>16</v>
      </c>
      <c r="D34" s="32" t="s">
        <v>16</v>
      </c>
      <c r="E34" s="33" t="s">
        <v>61</v>
      </c>
      <c r="F34" s="36"/>
      <c r="G34" s="36"/>
      <c r="H34" s="36">
        <f t="shared" si="2"/>
      </c>
      <c r="I34" s="39"/>
      <c r="J34" s="45"/>
      <c r="K34" s="42"/>
      <c r="L34" s="3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</row>
    <row r="35" spans="1:115" ht="12.75">
      <c r="A35" s="28">
        <v>23</v>
      </c>
      <c r="B35" s="29" t="s">
        <v>70</v>
      </c>
      <c r="C35" s="29" t="s">
        <v>71</v>
      </c>
      <c r="D35" s="29" t="s">
        <v>17</v>
      </c>
      <c r="E35" s="30" t="s">
        <v>61</v>
      </c>
      <c r="F35" s="35">
        <v>1.32</v>
      </c>
      <c r="G35" s="35">
        <v>1.43</v>
      </c>
      <c r="H35" s="35">
        <f t="shared" si="2"/>
        <v>0.10999999999999988</v>
      </c>
      <c r="I35" s="38">
        <v>1.35</v>
      </c>
      <c r="J35" s="44">
        <v>1.38</v>
      </c>
      <c r="K35" s="41">
        <f t="shared" si="3"/>
        <v>-0.029999999999999805</v>
      </c>
      <c r="L35" s="35">
        <f t="shared" si="4"/>
        <v>-0.02173913043478247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</row>
    <row r="36" spans="1:115" ht="12.75">
      <c r="A36" s="31">
        <v>24</v>
      </c>
      <c r="B36" s="32" t="s">
        <v>70</v>
      </c>
      <c r="C36" s="32" t="s">
        <v>71</v>
      </c>
      <c r="D36" s="32" t="s">
        <v>25</v>
      </c>
      <c r="E36" s="33" t="s">
        <v>61</v>
      </c>
      <c r="F36" s="36">
        <v>1.54</v>
      </c>
      <c r="G36" s="36">
        <v>2.2</v>
      </c>
      <c r="H36" s="36">
        <f t="shared" si="2"/>
        <v>0.6600000000000001</v>
      </c>
      <c r="I36" s="39">
        <v>1.89</v>
      </c>
      <c r="J36" s="45">
        <v>1.92</v>
      </c>
      <c r="K36" s="42">
        <f t="shared" si="3"/>
        <v>-0.030000000000000027</v>
      </c>
      <c r="L36" s="36">
        <f t="shared" si="4"/>
        <v>-0.015625000000000014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</row>
    <row r="37" spans="1:115" ht="12.75">
      <c r="A37" s="28">
        <v>25</v>
      </c>
      <c r="B37" s="29" t="s">
        <v>70</v>
      </c>
      <c r="C37" s="29" t="s">
        <v>71</v>
      </c>
      <c r="D37" s="29" t="s">
        <v>72</v>
      </c>
      <c r="E37" s="30" t="s">
        <v>61</v>
      </c>
      <c r="F37" s="35">
        <v>1.54</v>
      </c>
      <c r="G37" s="35">
        <v>1.76</v>
      </c>
      <c r="H37" s="35">
        <f t="shared" si="2"/>
        <v>0.21999999999999997</v>
      </c>
      <c r="I37" s="38">
        <v>1.65</v>
      </c>
      <c r="J37" s="44">
        <v>1.84</v>
      </c>
      <c r="K37" s="41">
        <f t="shared" si="3"/>
        <v>-0.19000000000000017</v>
      </c>
      <c r="L37" s="35">
        <f t="shared" si="4"/>
        <v>-0.10326086956521748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</row>
    <row r="38" spans="1:115" ht="12.75">
      <c r="A38" s="31">
        <v>26</v>
      </c>
      <c r="B38" s="32" t="s">
        <v>70</v>
      </c>
      <c r="C38" s="32" t="s">
        <v>2</v>
      </c>
      <c r="D38" s="32" t="s">
        <v>73</v>
      </c>
      <c r="E38" s="33" t="s">
        <v>61</v>
      </c>
      <c r="F38" s="36">
        <v>0.36</v>
      </c>
      <c r="G38" s="36">
        <v>0.55</v>
      </c>
      <c r="H38" s="36">
        <f t="shared" si="2"/>
        <v>0.19000000000000006</v>
      </c>
      <c r="I38" s="39">
        <v>0.45</v>
      </c>
      <c r="J38" s="45">
        <v>0.45</v>
      </c>
      <c r="K38" s="42">
        <f t="shared" si="3"/>
        <v>0</v>
      </c>
      <c r="L38" s="36">
        <f t="shared" si="4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</row>
    <row r="39" spans="1:115" ht="12.75">
      <c r="A39" s="28">
        <v>27</v>
      </c>
      <c r="B39" s="29" t="s">
        <v>70</v>
      </c>
      <c r="C39" s="29" t="s">
        <v>2</v>
      </c>
      <c r="D39" s="29" t="s">
        <v>74</v>
      </c>
      <c r="E39" s="30" t="s">
        <v>61</v>
      </c>
      <c r="F39" s="35">
        <v>0.67</v>
      </c>
      <c r="G39" s="35">
        <v>1.33</v>
      </c>
      <c r="H39" s="35">
        <f t="shared" si="2"/>
        <v>0.66</v>
      </c>
      <c r="I39" s="38">
        <v>1.04</v>
      </c>
      <c r="J39" s="44">
        <v>1</v>
      </c>
      <c r="K39" s="41">
        <f t="shared" si="3"/>
        <v>0.040000000000000036</v>
      </c>
      <c r="L39" s="35">
        <f t="shared" si="4"/>
        <v>0.040000000000000036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</row>
    <row r="40" spans="1:115" ht="12.75">
      <c r="A40" s="31">
        <v>28</v>
      </c>
      <c r="B40" s="32" t="s">
        <v>70</v>
      </c>
      <c r="C40" s="32" t="s">
        <v>2</v>
      </c>
      <c r="D40" s="32" t="s">
        <v>75</v>
      </c>
      <c r="E40" s="33" t="s">
        <v>61</v>
      </c>
      <c r="F40" s="36">
        <v>1.62</v>
      </c>
      <c r="G40" s="36">
        <v>3</v>
      </c>
      <c r="H40" s="36">
        <f t="shared" si="2"/>
        <v>1.38</v>
      </c>
      <c r="I40" s="39">
        <v>2.16</v>
      </c>
      <c r="J40" s="45">
        <v>2.58</v>
      </c>
      <c r="K40" s="42">
        <f t="shared" si="3"/>
        <v>-0.41999999999999993</v>
      </c>
      <c r="L40" s="36">
        <f t="shared" si="4"/>
        <v>-0.16279069767441856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</row>
    <row r="41" spans="1:115" ht="12.75">
      <c r="A41" s="28">
        <v>29</v>
      </c>
      <c r="B41" s="29" t="s">
        <v>70</v>
      </c>
      <c r="C41" s="29" t="s">
        <v>2</v>
      </c>
      <c r="D41" s="29" t="s">
        <v>76</v>
      </c>
      <c r="E41" s="30" t="s">
        <v>61</v>
      </c>
      <c r="F41" s="35">
        <v>2</v>
      </c>
      <c r="G41" s="35">
        <v>3</v>
      </c>
      <c r="H41" s="35">
        <f t="shared" si="2"/>
        <v>1</v>
      </c>
      <c r="I41" s="38">
        <v>2.38</v>
      </c>
      <c r="J41" s="44">
        <v>2.35</v>
      </c>
      <c r="K41" s="41">
        <f t="shared" si="3"/>
        <v>0.029999999999999805</v>
      </c>
      <c r="L41" s="35">
        <f t="shared" si="4"/>
        <v>0.012765957446808427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</row>
    <row r="42" spans="1:115" ht="12.75">
      <c r="A42" s="31">
        <v>30</v>
      </c>
      <c r="B42" s="32" t="s">
        <v>70</v>
      </c>
      <c r="C42" s="32" t="s">
        <v>18</v>
      </c>
      <c r="D42" s="32" t="s">
        <v>19</v>
      </c>
      <c r="E42" s="33" t="s">
        <v>61</v>
      </c>
      <c r="F42" s="36">
        <v>0.4</v>
      </c>
      <c r="G42" s="36">
        <v>0.6</v>
      </c>
      <c r="H42" s="36">
        <f t="shared" si="2"/>
        <v>0.19999999999999996</v>
      </c>
      <c r="I42" s="39">
        <v>0.49</v>
      </c>
      <c r="J42" s="45">
        <v>0.5</v>
      </c>
      <c r="K42" s="42">
        <f t="shared" si="3"/>
        <v>-0.010000000000000009</v>
      </c>
      <c r="L42" s="36">
        <f t="shared" si="4"/>
        <v>-0.020000000000000018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</row>
    <row r="43" spans="1:115" ht="12.75">
      <c r="A43" s="28">
        <v>31</v>
      </c>
      <c r="B43" s="29" t="s">
        <v>70</v>
      </c>
      <c r="C43" s="29" t="s">
        <v>18</v>
      </c>
      <c r="D43" s="29" t="s">
        <v>20</v>
      </c>
      <c r="E43" s="30" t="s">
        <v>77</v>
      </c>
      <c r="F43" s="35">
        <v>0.4</v>
      </c>
      <c r="G43" s="35">
        <v>0.58</v>
      </c>
      <c r="H43" s="35">
        <f t="shared" si="2"/>
        <v>0.17999999999999994</v>
      </c>
      <c r="I43" s="38">
        <v>0.46</v>
      </c>
      <c r="J43" s="44">
        <v>0.46</v>
      </c>
      <c r="K43" s="41">
        <f t="shared" si="3"/>
        <v>0</v>
      </c>
      <c r="L43" s="35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</row>
    <row r="44" spans="1:115" ht="12.75">
      <c r="A44" s="31">
        <v>32</v>
      </c>
      <c r="B44" s="32" t="s">
        <v>70</v>
      </c>
      <c r="C44" s="32" t="s">
        <v>78</v>
      </c>
      <c r="D44" s="32" t="s">
        <v>79</v>
      </c>
      <c r="E44" s="33" t="s">
        <v>61</v>
      </c>
      <c r="F44" s="36">
        <v>0.4</v>
      </c>
      <c r="G44" s="36">
        <v>1.25</v>
      </c>
      <c r="H44" s="36">
        <f t="shared" si="2"/>
        <v>0.85</v>
      </c>
      <c r="I44" s="39">
        <v>0.71</v>
      </c>
      <c r="J44" s="45">
        <v>0.72</v>
      </c>
      <c r="K44" s="42">
        <f t="shared" si="3"/>
        <v>-0.010000000000000009</v>
      </c>
      <c r="L44" s="36">
        <f t="shared" si="4"/>
        <v>-0.013888888888888902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</row>
    <row r="45" spans="1:115" ht="12.75">
      <c r="A45" s="28">
        <v>33</v>
      </c>
      <c r="B45" s="29" t="s">
        <v>70</v>
      </c>
      <c r="C45" s="29" t="s">
        <v>18</v>
      </c>
      <c r="D45" s="29" t="s">
        <v>80</v>
      </c>
      <c r="E45" s="30" t="s">
        <v>61</v>
      </c>
      <c r="F45" s="35">
        <v>0.4</v>
      </c>
      <c r="G45" s="35">
        <v>0.7</v>
      </c>
      <c r="H45" s="35">
        <f t="shared" si="2"/>
        <v>0.29999999999999993</v>
      </c>
      <c r="I45" s="38">
        <v>0.54</v>
      </c>
      <c r="J45" s="44">
        <v>0.54</v>
      </c>
      <c r="K45" s="41">
        <f t="shared" si="3"/>
        <v>0</v>
      </c>
      <c r="L45" s="35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</row>
    <row r="46" spans="1:115" ht="12.75">
      <c r="A46" s="31">
        <v>34</v>
      </c>
      <c r="B46" s="32" t="s">
        <v>70</v>
      </c>
      <c r="C46" s="32" t="s">
        <v>18</v>
      </c>
      <c r="D46" s="32" t="s">
        <v>21</v>
      </c>
      <c r="E46" s="33" t="s">
        <v>61</v>
      </c>
      <c r="F46" s="36">
        <v>0.38</v>
      </c>
      <c r="G46" s="36">
        <v>0.55</v>
      </c>
      <c r="H46" s="36">
        <f t="shared" si="2"/>
        <v>0.17000000000000004</v>
      </c>
      <c r="I46" s="39">
        <v>0.45</v>
      </c>
      <c r="J46" s="45">
        <v>0.47</v>
      </c>
      <c r="K46" s="42">
        <f t="shared" si="3"/>
        <v>-0.019999999999999962</v>
      </c>
      <c r="L46" s="36">
        <f t="shared" si="4"/>
        <v>-0.042553191489361625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</row>
    <row r="47" spans="1:115" ht="12.75">
      <c r="A47" s="28">
        <v>35</v>
      </c>
      <c r="B47" s="29" t="s">
        <v>70</v>
      </c>
      <c r="C47" s="29" t="s">
        <v>18</v>
      </c>
      <c r="D47" s="29" t="s">
        <v>81</v>
      </c>
      <c r="E47" s="30" t="s">
        <v>77</v>
      </c>
      <c r="F47" s="35">
        <v>0.38</v>
      </c>
      <c r="G47" s="35">
        <v>0.55</v>
      </c>
      <c r="H47" s="35">
        <f t="shared" si="2"/>
        <v>0.17000000000000004</v>
      </c>
      <c r="I47" s="38">
        <v>0.41</v>
      </c>
      <c r="J47" s="44">
        <v>0.45</v>
      </c>
      <c r="K47" s="41">
        <f t="shared" si="3"/>
        <v>-0.040000000000000036</v>
      </c>
      <c r="L47" s="35">
        <f t="shared" si="4"/>
        <v>-0.08888888888888896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</row>
    <row r="48" spans="1:115" ht="12.75">
      <c r="A48" s="31">
        <v>36</v>
      </c>
      <c r="B48" s="32" t="s">
        <v>70</v>
      </c>
      <c r="C48" s="32" t="s">
        <v>2</v>
      </c>
      <c r="D48" s="32" t="s">
        <v>82</v>
      </c>
      <c r="E48" s="33" t="s">
        <v>61</v>
      </c>
      <c r="F48" s="36">
        <v>1.1</v>
      </c>
      <c r="G48" s="36">
        <v>1.54</v>
      </c>
      <c r="H48" s="36">
        <f t="shared" si="2"/>
        <v>0.43999999999999995</v>
      </c>
      <c r="I48" s="39">
        <v>1.34</v>
      </c>
      <c r="J48" s="45">
        <v>1.34</v>
      </c>
      <c r="K48" s="42">
        <f t="shared" si="3"/>
        <v>0</v>
      </c>
      <c r="L48" s="36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</row>
    <row r="49" spans="1:115" ht="12.75">
      <c r="A49" s="28">
        <v>37</v>
      </c>
      <c r="B49" s="29" t="s">
        <v>70</v>
      </c>
      <c r="C49" s="29" t="s">
        <v>83</v>
      </c>
      <c r="D49" s="29" t="s">
        <v>22</v>
      </c>
      <c r="E49" s="30" t="s">
        <v>61</v>
      </c>
      <c r="F49" s="35">
        <v>0.5</v>
      </c>
      <c r="G49" s="35">
        <v>0.6</v>
      </c>
      <c r="H49" s="35">
        <f t="shared" si="2"/>
        <v>0.09999999999999998</v>
      </c>
      <c r="I49" s="38">
        <v>0.55</v>
      </c>
      <c r="J49" s="44"/>
      <c r="K49" s="41" t="str">
        <f t="shared" si="3"/>
        <v>-</v>
      </c>
      <c r="L49" s="35" t="str">
        <f t="shared" si="4"/>
        <v>-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</row>
    <row r="50" spans="1:115" ht="12.75">
      <c r="A50" s="28">
        <v>38</v>
      </c>
      <c r="B50" s="29" t="s">
        <v>70</v>
      </c>
      <c r="C50" s="29" t="s">
        <v>83</v>
      </c>
      <c r="D50" s="29" t="s">
        <v>19</v>
      </c>
      <c r="E50" s="30" t="s">
        <v>61</v>
      </c>
      <c r="F50" s="36">
        <v>0.5</v>
      </c>
      <c r="G50" s="36">
        <v>0.8</v>
      </c>
      <c r="H50" s="36">
        <f t="shared" si="2"/>
        <v>0.30000000000000004</v>
      </c>
      <c r="I50" s="39">
        <v>0.64</v>
      </c>
      <c r="J50" s="45">
        <v>0.55</v>
      </c>
      <c r="K50" s="42">
        <f t="shared" si="3"/>
        <v>0.08999999999999997</v>
      </c>
      <c r="L50" s="36">
        <f t="shared" si="4"/>
        <v>0.16363636363636358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</row>
    <row r="51" spans="1:115" ht="12.75">
      <c r="A51" s="28">
        <v>39</v>
      </c>
      <c r="B51" s="29" t="s">
        <v>70</v>
      </c>
      <c r="C51" s="29" t="s">
        <v>83</v>
      </c>
      <c r="D51" s="29" t="s">
        <v>84</v>
      </c>
      <c r="E51" s="30" t="s">
        <v>61</v>
      </c>
      <c r="F51" s="35">
        <v>1.8</v>
      </c>
      <c r="G51" s="35">
        <v>1.8</v>
      </c>
      <c r="H51" s="35"/>
      <c r="I51" s="38">
        <v>1.8</v>
      </c>
      <c r="J51" s="44"/>
      <c r="K51" s="41" t="str">
        <f t="shared" si="3"/>
        <v>-</v>
      </c>
      <c r="L51" s="35" t="str">
        <f t="shared" si="4"/>
        <v>-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</row>
    <row r="52" spans="1:115" ht="12.75">
      <c r="A52" s="28">
        <v>40</v>
      </c>
      <c r="B52" s="29" t="s">
        <v>70</v>
      </c>
      <c r="C52" s="29" t="s">
        <v>83</v>
      </c>
      <c r="D52" s="29" t="s">
        <v>85</v>
      </c>
      <c r="E52" s="30" t="s">
        <v>61</v>
      </c>
      <c r="F52" s="36">
        <v>0.8</v>
      </c>
      <c r="G52" s="36">
        <v>0.8</v>
      </c>
      <c r="H52" s="36">
        <f t="shared" si="2"/>
        <v>0</v>
      </c>
      <c r="I52" s="39">
        <v>0.8</v>
      </c>
      <c r="J52" s="45">
        <v>0.55</v>
      </c>
      <c r="K52" s="42">
        <f t="shared" si="3"/>
        <v>0.25</v>
      </c>
      <c r="L52" s="36">
        <f t="shared" si="4"/>
        <v>0.45454545454545453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</row>
    <row r="53" spans="1:115" ht="12.75">
      <c r="A53" s="28">
        <v>41</v>
      </c>
      <c r="B53" s="29" t="s">
        <v>70</v>
      </c>
      <c r="C53" s="29" t="s">
        <v>23</v>
      </c>
      <c r="D53" s="29" t="s">
        <v>86</v>
      </c>
      <c r="E53" s="30" t="s">
        <v>61</v>
      </c>
      <c r="F53" s="35">
        <v>0.42</v>
      </c>
      <c r="G53" s="35">
        <v>0.7</v>
      </c>
      <c r="H53" s="35">
        <f t="shared" si="2"/>
        <v>0.27999999999999997</v>
      </c>
      <c r="I53" s="38">
        <v>0.5</v>
      </c>
      <c r="J53" s="44">
        <v>0.53</v>
      </c>
      <c r="K53" s="41">
        <f t="shared" si="3"/>
        <v>-0.030000000000000027</v>
      </c>
      <c r="L53" s="35">
        <f t="shared" si="4"/>
        <v>-0.05660377358490571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</row>
    <row r="54" spans="1:115" ht="12.75">
      <c r="A54" s="28">
        <v>42</v>
      </c>
      <c r="B54" s="29" t="s">
        <v>70</v>
      </c>
      <c r="C54" s="29" t="s">
        <v>2</v>
      </c>
      <c r="D54" s="29" t="s">
        <v>87</v>
      </c>
      <c r="E54" s="30" t="s">
        <v>77</v>
      </c>
      <c r="F54" s="36">
        <v>0.25</v>
      </c>
      <c r="G54" s="36">
        <v>0.7</v>
      </c>
      <c r="H54" s="36">
        <f t="shared" si="2"/>
        <v>0.44999999999999996</v>
      </c>
      <c r="I54" s="39">
        <v>0.44</v>
      </c>
      <c r="J54" s="45">
        <v>0.67</v>
      </c>
      <c r="K54" s="42">
        <f t="shared" si="3"/>
        <v>-0.23000000000000004</v>
      </c>
      <c r="L54" s="36">
        <f t="shared" si="4"/>
        <v>-0.3432835820895523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</row>
    <row r="55" spans="1:115" ht="12.75">
      <c r="A55" s="28">
        <v>43</v>
      </c>
      <c r="B55" s="29" t="s">
        <v>70</v>
      </c>
      <c r="C55" s="29" t="s">
        <v>2</v>
      </c>
      <c r="D55" s="29" t="s">
        <v>88</v>
      </c>
      <c r="E55" s="30" t="s">
        <v>61</v>
      </c>
      <c r="F55" s="35">
        <v>0.73</v>
      </c>
      <c r="G55" s="35">
        <v>1</v>
      </c>
      <c r="H55" s="35">
        <f t="shared" si="2"/>
        <v>0.27</v>
      </c>
      <c r="I55" s="38">
        <v>0.8</v>
      </c>
      <c r="J55" s="44">
        <v>0.79</v>
      </c>
      <c r="K55" s="41">
        <f t="shared" si="3"/>
        <v>0.010000000000000009</v>
      </c>
      <c r="L55" s="35">
        <f t="shared" si="4"/>
        <v>0.012658227848101276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</row>
    <row r="56" spans="1:115" ht="12.75">
      <c r="A56" s="28">
        <v>44</v>
      </c>
      <c r="B56" s="29" t="s">
        <v>70</v>
      </c>
      <c r="C56" s="29" t="s">
        <v>2</v>
      </c>
      <c r="D56" s="29" t="s">
        <v>89</v>
      </c>
      <c r="E56" s="30" t="s">
        <v>61</v>
      </c>
      <c r="F56" s="36">
        <v>0.5</v>
      </c>
      <c r="G56" s="36">
        <v>1</v>
      </c>
      <c r="H56" s="36">
        <f t="shared" si="2"/>
        <v>0.5</v>
      </c>
      <c r="I56" s="39">
        <v>0.64</v>
      </c>
      <c r="J56" s="45">
        <v>0.67</v>
      </c>
      <c r="K56" s="42">
        <f t="shared" si="3"/>
        <v>-0.030000000000000027</v>
      </c>
      <c r="L56" s="36">
        <f t="shared" si="4"/>
        <v>-0.044776119402985114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</row>
    <row r="57" spans="1:115" ht="12.75">
      <c r="A57" s="28">
        <v>45</v>
      </c>
      <c r="B57" s="29" t="s">
        <v>70</v>
      </c>
      <c r="C57" s="29" t="s">
        <v>2</v>
      </c>
      <c r="D57" s="29" t="s">
        <v>90</v>
      </c>
      <c r="E57" s="30" t="s">
        <v>61</v>
      </c>
      <c r="F57" s="35">
        <v>1</v>
      </c>
      <c r="G57" s="35">
        <v>2.8</v>
      </c>
      <c r="H57" s="35">
        <f t="shared" si="2"/>
        <v>1.7999999999999998</v>
      </c>
      <c r="I57" s="38">
        <v>1.72</v>
      </c>
      <c r="J57" s="44">
        <v>1.81</v>
      </c>
      <c r="K57" s="41">
        <f t="shared" si="3"/>
        <v>-0.09000000000000008</v>
      </c>
      <c r="L57" s="35">
        <f t="shared" si="4"/>
        <v>-0.04972375690607739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</row>
    <row r="58" spans="1:115" ht="12.75">
      <c r="A58" s="28">
        <v>46</v>
      </c>
      <c r="B58" s="29" t="s">
        <v>70</v>
      </c>
      <c r="C58" s="29" t="s">
        <v>2</v>
      </c>
      <c r="D58" s="29" t="s">
        <v>91</v>
      </c>
      <c r="E58" s="30" t="s">
        <v>61</v>
      </c>
      <c r="F58" s="36">
        <v>1.1</v>
      </c>
      <c r="G58" s="36">
        <v>1.32</v>
      </c>
      <c r="H58" s="36">
        <f t="shared" si="2"/>
        <v>0.21999999999999997</v>
      </c>
      <c r="I58" s="39">
        <v>1.21</v>
      </c>
      <c r="J58" s="45">
        <v>1.08</v>
      </c>
      <c r="K58" s="42">
        <f t="shared" si="3"/>
        <v>0.1299999999999999</v>
      </c>
      <c r="L58" s="36">
        <f t="shared" si="4"/>
        <v>0.12037037037037027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</row>
    <row r="59" spans="1:115" ht="12.75">
      <c r="A59" s="28">
        <v>47</v>
      </c>
      <c r="B59" s="29" t="s">
        <v>70</v>
      </c>
      <c r="C59" s="29" t="s">
        <v>2</v>
      </c>
      <c r="D59" s="29" t="s">
        <v>24</v>
      </c>
      <c r="E59" s="30" t="s">
        <v>61</v>
      </c>
      <c r="F59" s="35">
        <v>0.75</v>
      </c>
      <c r="G59" s="35">
        <v>1.25</v>
      </c>
      <c r="H59" s="35">
        <f t="shared" si="2"/>
        <v>0.5</v>
      </c>
      <c r="I59" s="38">
        <v>0.89</v>
      </c>
      <c r="J59" s="44">
        <v>0.97</v>
      </c>
      <c r="K59" s="41">
        <f t="shared" si="3"/>
        <v>-0.07999999999999996</v>
      </c>
      <c r="L59" s="35">
        <f t="shared" si="4"/>
        <v>-0.08247422680412367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</row>
    <row r="60" spans="1:115" ht="12.75">
      <c r="A60" s="28">
        <v>48</v>
      </c>
      <c r="B60" s="29" t="s">
        <v>70</v>
      </c>
      <c r="C60" s="29" t="s">
        <v>92</v>
      </c>
      <c r="D60" s="29" t="s">
        <v>26</v>
      </c>
      <c r="E60" s="30" t="s">
        <v>61</v>
      </c>
      <c r="F60" s="36">
        <v>1.32</v>
      </c>
      <c r="G60" s="36">
        <v>1.65</v>
      </c>
      <c r="H60" s="36">
        <f t="shared" si="2"/>
        <v>0.32999999999999985</v>
      </c>
      <c r="I60" s="39">
        <v>1.46</v>
      </c>
      <c r="J60" s="45">
        <v>1.45</v>
      </c>
      <c r="K60" s="42">
        <f t="shared" si="3"/>
        <v>0.010000000000000009</v>
      </c>
      <c r="L60" s="36">
        <f t="shared" si="4"/>
        <v>0.006896551724137937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</row>
    <row r="61" spans="1:115" ht="12.75">
      <c r="A61" s="28">
        <v>49</v>
      </c>
      <c r="B61" s="29" t="s">
        <v>70</v>
      </c>
      <c r="C61" s="29" t="s">
        <v>27</v>
      </c>
      <c r="D61" s="29" t="s">
        <v>93</v>
      </c>
      <c r="E61" s="30" t="s">
        <v>61</v>
      </c>
      <c r="F61" s="35">
        <v>0.25</v>
      </c>
      <c r="G61" s="35">
        <v>0.4</v>
      </c>
      <c r="H61" s="35">
        <f t="shared" si="2"/>
        <v>0.15000000000000002</v>
      </c>
      <c r="I61" s="38">
        <v>0.33</v>
      </c>
      <c r="J61" s="44">
        <v>0.34</v>
      </c>
      <c r="K61" s="41">
        <f t="shared" si="3"/>
        <v>-0.010000000000000009</v>
      </c>
      <c r="L61" s="35">
        <f t="shared" si="4"/>
        <v>-0.029411764705882377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</row>
    <row r="62" spans="1:115" ht="12.75">
      <c r="A62" s="28">
        <v>50</v>
      </c>
      <c r="B62" s="29" t="s">
        <v>70</v>
      </c>
      <c r="C62" s="29" t="s">
        <v>27</v>
      </c>
      <c r="D62" s="29" t="s">
        <v>28</v>
      </c>
      <c r="E62" s="30" t="s">
        <v>77</v>
      </c>
      <c r="F62" s="36">
        <v>0.25</v>
      </c>
      <c r="G62" s="36">
        <v>0.65</v>
      </c>
      <c r="H62" s="36">
        <f t="shared" si="2"/>
        <v>0.4</v>
      </c>
      <c r="I62" s="39">
        <v>0.47</v>
      </c>
      <c r="J62" s="45">
        <v>0.56</v>
      </c>
      <c r="K62" s="42">
        <f t="shared" si="3"/>
        <v>-0.09000000000000008</v>
      </c>
      <c r="L62" s="36">
        <f t="shared" si="4"/>
        <v>-0.16071428571428584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</row>
    <row r="63" spans="1:115" ht="12.75">
      <c r="A63" s="28">
        <v>51</v>
      </c>
      <c r="B63" s="29" t="s">
        <v>70</v>
      </c>
      <c r="C63" s="29" t="s">
        <v>27</v>
      </c>
      <c r="D63" s="29" t="s">
        <v>94</v>
      </c>
      <c r="E63" s="30" t="s">
        <v>77</v>
      </c>
      <c r="F63" s="35">
        <v>0.2</v>
      </c>
      <c r="G63" s="35">
        <v>0.5</v>
      </c>
      <c r="H63" s="35">
        <f t="shared" si="2"/>
        <v>0.3</v>
      </c>
      <c r="I63" s="38">
        <v>0.41</v>
      </c>
      <c r="J63" s="44">
        <v>0.5</v>
      </c>
      <c r="K63" s="41">
        <f t="shared" si="3"/>
        <v>-0.09000000000000002</v>
      </c>
      <c r="L63" s="35">
        <f t="shared" si="4"/>
        <v>-0.18000000000000005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</row>
    <row r="64" spans="1:115" ht="12.75">
      <c r="A64" s="28">
        <v>52</v>
      </c>
      <c r="B64" s="29" t="s">
        <v>70</v>
      </c>
      <c r="C64" s="29" t="s">
        <v>27</v>
      </c>
      <c r="D64" s="29" t="s">
        <v>29</v>
      </c>
      <c r="E64" s="30" t="s">
        <v>95</v>
      </c>
      <c r="F64" s="36">
        <v>0.4</v>
      </c>
      <c r="G64" s="36">
        <v>0.6</v>
      </c>
      <c r="H64" s="36">
        <f t="shared" si="2"/>
        <v>0.19999999999999996</v>
      </c>
      <c r="I64" s="39">
        <v>0.53</v>
      </c>
      <c r="J64" s="45">
        <v>0.52</v>
      </c>
      <c r="K64" s="42">
        <f t="shared" si="3"/>
        <v>0.010000000000000009</v>
      </c>
      <c r="L64" s="36">
        <f t="shared" si="4"/>
        <v>0.019230769230769246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</row>
    <row r="65" spans="1:115" ht="12.75">
      <c r="A65" s="28">
        <v>53</v>
      </c>
      <c r="B65" s="29" t="s">
        <v>70</v>
      </c>
      <c r="C65" s="29" t="s">
        <v>2</v>
      </c>
      <c r="D65" s="29" t="s">
        <v>96</v>
      </c>
      <c r="E65" s="30" t="s">
        <v>61</v>
      </c>
      <c r="F65" s="35">
        <v>4</v>
      </c>
      <c r="G65" s="35">
        <v>5</v>
      </c>
      <c r="H65" s="35">
        <f t="shared" si="2"/>
        <v>1</v>
      </c>
      <c r="I65" s="38">
        <v>4.72</v>
      </c>
      <c r="J65" s="44">
        <v>4.89</v>
      </c>
      <c r="K65" s="41">
        <f t="shared" si="3"/>
        <v>-0.16999999999999993</v>
      </c>
      <c r="L65" s="35">
        <f t="shared" si="4"/>
        <v>-0.03476482617586911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</row>
    <row r="66" spans="1:115" ht="12.75">
      <c r="A66" s="28">
        <v>54</v>
      </c>
      <c r="B66" s="29" t="s">
        <v>70</v>
      </c>
      <c r="C66" s="29" t="s">
        <v>97</v>
      </c>
      <c r="D66" s="29" t="s">
        <v>98</v>
      </c>
      <c r="E66" s="30" t="s">
        <v>61</v>
      </c>
      <c r="F66" s="36">
        <v>4</v>
      </c>
      <c r="G66" s="36">
        <v>6</v>
      </c>
      <c r="H66" s="36">
        <f t="shared" si="2"/>
        <v>2</v>
      </c>
      <c r="I66" s="39">
        <v>4.59</v>
      </c>
      <c r="J66" s="45">
        <v>4.6</v>
      </c>
      <c r="K66" s="42">
        <f t="shared" si="3"/>
        <v>-0.009999999999999787</v>
      </c>
      <c r="L66" s="36">
        <f t="shared" si="4"/>
        <v>-0.0021739130434782145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</row>
    <row r="67" spans="1:115" ht="12.75">
      <c r="A67" s="28">
        <v>55</v>
      </c>
      <c r="B67" s="29" t="s">
        <v>70</v>
      </c>
      <c r="C67" s="29" t="s">
        <v>99</v>
      </c>
      <c r="D67" s="29" t="s">
        <v>100</v>
      </c>
      <c r="E67" s="30" t="s">
        <v>61</v>
      </c>
      <c r="F67" s="35">
        <v>0.26</v>
      </c>
      <c r="G67" s="35">
        <v>0.65</v>
      </c>
      <c r="H67" s="35">
        <f t="shared" si="2"/>
        <v>0.39</v>
      </c>
      <c r="I67" s="38">
        <v>0.43</v>
      </c>
      <c r="J67" s="44">
        <v>0.45</v>
      </c>
      <c r="K67" s="41">
        <f t="shared" si="3"/>
        <v>-0.020000000000000018</v>
      </c>
      <c r="L67" s="35">
        <f t="shared" si="4"/>
        <v>-0.04444444444444448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</row>
    <row r="68" spans="1:115" ht="12.75">
      <c r="A68" s="28">
        <v>56</v>
      </c>
      <c r="B68" s="29" t="s">
        <v>70</v>
      </c>
      <c r="C68" s="29" t="s">
        <v>99</v>
      </c>
      <c r="D68" s="29" t="s">
        <v>101</v>
      </c>
      <c r="E68" s="30" t="s">
        <v>61</v>
      </c>
      <c r="F68" s="36">
        <v>0.55</v>
      </c>
      <c r="G68" s="36">
        <v>0.8</v>
      </c>
      <c r="H68" s="36">
        <f t="shared" si="2"/>
        <v>0.25</v>
      </c>
      <c r="I68" s="39">
        <v>0.67</v>
      </c>
      <c r="J68" s="45">
        <v>0.66</v>
      </c>
      <c r="K68" s="42">
        <f t="shared" si="3"/>
        <v>0.010000000000000009</v>
      </c>
      <c r="L68" s="36">
        <f t="shared" si="4"/>
        <v>0.015151515151515164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</row>
    <row r="69" spans="1:115" ht="12.75">
      <c r="A69" s="28">
        <v>57</v>
      </c>
      <c r="B69" s="29" t="s">
        <v>70</v>
      </c>
      <c r="C69" s="29" t="s">
        <v>99</v>
      </c>
      <c r="D69" s="29" t="s">
        <v>102</v>
      </c>
      <c r="E69" s="30" t="s">
        <v>61</v>
      </c>
      <c r="F69" s="35">
        <v>0.17</v>
      </c>
      <c r="G69" s="35">
        <v>0.38</v>
      </c>
      <c r="H69" s="35">
        <f t="shared" si="2"/>
        <v>0.21</v>
      </c>
      <c r="I69" s="38">
        <v>0.25</v>
      </c>
      <c r="J69" s="44">
        <v>0.25</v>
      </c>
      <c r="K69" s="41">
        <f t="shared" si="3"/>
        <v>0</v>
      </c>
      <c r="L69" s="35">
        <f t="shared" si="4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</row>
    <row r="70" spans="1:115" ht="12.75">
      <c r="A70" s="28">
        <v>58</v>
      </c>
      <c r="B70" s="29" t="s">
        <v>70</v>
      </c>
      <c r="C70" s="29" t="s">
        <v>2</v>
      </c>
      <c r="D70" s="29" t="s">
        <v>34</v>
      </c>
      <c r="E70" s="30" t="s">
        <v>61</v>
      </c>
      <c r="F70" s="36">
        <v>0.23</v>
      </c>
      <c r="G70" s="36">
        <v>0.3</v>
      </c>
      <c r="H70" s="36">
        <f t="shared" si="2"/>
        <v>0.06999999999999998</v>
      </c>
      <c r="I70" s="39">
        <v>0.26</v>
      </c>
      <c r="J70" s="45">
        <v>0.26</v>
      </c>
      <c r="K70" s="42">
        <f t="shared" si="3"/>
        <v>0</v>
      </c>
      <c r="L70" s="36">
        <f t="shared" si="4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</row>
    <row r="71" spans="1:115" ht="12.75">
      <c r="A71" s="28">
        <v>59</v>
      </c>
      <c r="B71" s="29" t="s">
        <v>70</v>
      </c>
      <c r="C71" s="29" t="s">
        <v>2</v>
      </c>
      <c r="D71" s="29" t="s">
        <v>41</v>
      </c>
      <c r="E71" s="30" t="s">
        <v>61</v>
      </c>
      <c r="F71" s="35">
        <v>0.8</v>
      </c>
      <c r="G71" s="35">
        <v>1.7</v>
      </c>
      <c r="H71" s="35">
        <f t="shared" si="2"/>
        <v>0.8999999999999999</v>
      </c>
      <c r="I71" s="38">
        <v>1.22</v>
      </c>
      <c r="J71" s="44">
        <v>1.21</v>
      </c>
      <c r="K71" s="41">
        <f t="shared" si="3"/>
        <v>0.010000000000000009</v>
      </c>
      <c r="L71" s="35">
        <f t="shared" si="4"/>
        <v>0.008264462809917363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</row>
    <row r="72" spans="1:115" ht="12.75">
      <c r="A72" s="28">
        <v>60</v>
      </c>
      <c r="B72" s="29" t="s">
        <v>70</v>
      </c>
      <c r="C72" s="29" t="s">
        <v>30</v>
      </c>
      <c r="D72" s="29" t="s">
        <v>1</v>
      </c>
      <c r="E72" s="30" t="s">
        <v>61</v>
      </c>
      <c r="F72" s="36">
        <v>0.7</v>
      </c>
      <c r="G72" s="36">
        <v>1.5</v>
      </c>
      <c r="H72" s="36">
        <f t="shared" si="2"/>
        <v>0.8</v>
      </c>
      <c r="I72" s="39">
        <v>1.29</v>
      </c>
      <c r="J72" s="45">
        <v>1.33</v>
      </c>
      <c r="K72" s="42">
        <f t="shared" si="3"/>
        <v>-0.040000000000000036</v>
      </c>
      <c r="L72" s="36">
        <f t="shared" si="4"/>
        <v>-0.030075187969924838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</row>
    <row r="73" spans="1:115" ht="12.75">
      <c r="A73" s="28">
        <v>61</v>
      </c>
      <c r="B73" s="29" t="s">
        <v>70</v>
      </c>
      <c r="C73" s="29" t="s">
        <v>103</v>
      </c>
      <c r="D73" s="29" t="s">
        <v>104</v>
      </c>
      <c r="E73" s="30" t="s">
        <v>61</v>
      </c>
      <c r="F73" s="35">
        <v>1.1</v>
      </c>
      <c r="G73" s="35">
        <v>1.76</v>
      </c>
      <c r="H73" s="35">
        <f t="shared" si="2"/>
        <v>0.6599999999999999</v>
      </c>
      <c r="I73" s="38">
        <v>1.48</v>
      </c>
      <c r="J73" s="44">
        <v>2.12</v>
      </c>
      <c r="K73" s="41">
        <f t="shared" si="3"/>
        <v>-0.6400000000000001</v>
      </c>
      <c r="L73" s="35">
        <f t="shared" si="4"/>
        <v>-0.30188679245283023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</row>
    <row r="74" spans="1:115" ht="12.75">
      <c r="A74" s="28">
        <v>62</v>
      </c>
      <c r="B74" s="29" t="s">
        <v>70</v>
      </c>
      <c r="C74" s="29" t="s">
        <v>31</v>
      </c>
      <c r="D74" s="29" t="s">
        <v>32</v>
      </c>
      <c r="E74" s="30" t="s">
        <v>61</v>
      </c>
      <c r="F74" s="36"/>
      <c r="G74" s="36"/>
      <c r="H74" s="36">
        <f t="shared" si="2"/>
      </c>
      <c r="I74" s="39"/>
      <c r="J74" s="45"/>
      <c r="K74" s="42"/>
      <c r="L74" s="3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</row>
    <row r="75" spans="1:115" ht="12.75">
      <c r="A75" s="28">
        <v>63</v>
      </c>
      <c r="B75" s="29" t="s">
        <v>70</v>
      </c>
      <c r="C75" s="29" t="s">
        <v>31</v>
      </c>
      <c r="D75" s="29" t="s">
        <v>33</v>
      </c>
      <c r="E75" s="30" t="s">
        <v>61</v>
      </c>
      <c r="F75" s="35"/>
      <c r="G75" s="35"/>
      <c r="H75" s="35">
        <f t="shared" si="2"/>
      </c>
      <c r="I75" s="38"/>
      <c r="J75" s="44"/>
      <c r="K75" s="41"/>
      <c r="L75" s="3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</row>
    <row r="76" spans="1:115" ht="12.75">
      <c r="A76" s="28">
        <v>64</v>
      </c>
      <c r="B76" s="29" t="s">
        <v>70</v>
      </c>
      <c r="C76" s="29" t="s">
        <v>151</v>
      </c>
      <c r="D76" s="29" t="s">
        <v>105</v>
      </c>
      <c r="E76" s="30" t="s">
        <v>61</v>
      </c>
      <c r="F76" s="36">
        <v>1</v>
      </c>
      <c r="G76" s="36">
        <v>1.9</v>
      </c>
      <c r="H76" s="36">
        <f t="shared" si="2"/>
        <v>0.8999999999999999</v>
      </c>
      <c r="I76" s="39">
        <v>1.47</v>
      </c>
      <c r="J76" s="45">
        <v>1.67</v>
      </c>
      <c r="K76" s="42">
        <f t="shared" si="3"/>
        <v>-0.19999999999999996</v>
      </c>
      <c r="L76" s="36">
        <f t="shared" si="4"/>
        <v>-0.11976047904191614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</row>
    <row r="77" spans="1:115" ht="12.75">
      <c r="A77" s="28">
        <v>65</v>
      </c>
      <c r="B77" s="29" t="s">
        <v>70</v>
      </c>
      <c r="C77" s="29" t="s">
        <v>2</v>
      </c>
      <c r="D77" s="29" t="s">
        <v>35</v>
      </c>
      <c r="E77" s="30" t="s">
        <v>77</v>
      </c>
      <c r="F77" s="35"/>
      <c r="G77" s="35"/>
      <c r="H77" s="35">
        <f t="shared" si="2"/>
      </c>
      <c r="I77" s="38"/>
      <c r="J77" s="44">
        <v>0.36</v>
      </c>
      <c r="K77" s="41" t="str">
        <f t="shared" si="3"/>
        <v>-</v>
      </c>
      <c r="L77" s="35" t="str">
        <f t="shared" si="4"/>
        <v>-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</row>
    <row r="78" spans="1:115" ht="12.75">
      <c r="A78" s="28">
        <v>66</v>
      </c>
      <c r="B78" s="29" t="s">
        <v>70</v>
      </c>
      <c r="C78" s="29" t="s">
        <v>36</v>
      </c>
      <c r="D78" s="29" t="s">
        <v>37</v>
      </c>
      <c r="E78" s="30" t="s">
        <v>61</v>
      </c>
      <c r="F78" s="36">
        <v>0.58</v>
      </c>
      <c r="G78" s="36">
        <v>2.5</v>
      </c>
      <c r="H78" s="36">
        <f aca="true" t="shared" si="5" ref="H78:H97">IF(F78=0,"",G78-F78)</f>
        <v>1.92</v>
      </c>
      <c r="I78" s="39">
        <v>0.95</v>
      </c>
      <c r="J78" s="45">
        <v>1.22</v>
      </c>
      <c r="K78" s="42">
        <f t="shared" si="3"/>
        <v>-0.27</v>
      </c>
      <c r="L78" s="36">
        <f t="shared" si="4"/>
        <v>-0.2213114754098361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</row>
    <row r="79" spans="1:115" ht="12.75">
      <c r="A79" s="28">
        <v>67</v>
      </c>
      <c r="B79" s="29" t="s">
        <v>70</v>
      </c>
      <c r="C79" s="29" t="s">
        <v>36</v>
      </c>
      <c r="D79" s="29" t="s">
        <v>38</v>
      </c>
      <c r="E79" s="30" t="s">
        <v>61</v>
      </c>
      <c r="F79" s="35"/>
      <c r="G79" s="35"/>
      <c r="H79" s="35">
        <f t="shared" si="5"/>
      </c>
      <c r="I79" s="38"/>
      <c r="J79" s="44">
        <v>2.75</v>
      </c>
      <c r="K79" s="41" t="str">
        <f t="shared" si="3"/>
        <v>-</v>
      </c>
      <c r="L79" s="35" t="str">
        <f t="shared" si="4"/>
        <v>-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</row>
    <row r="80" spans="1:115" ht="12.75">
      <c r="A80" s="28">
        <v>68</v>
      </c>
      <c r="B80" s="29" t="s">
        <v>70</v>
      </c>
      <c r="C80" s="29" t="s">
        <v>36</v>
      </c>
      <c r="D80" s="29" t="s">
        <v>39</v>
      </c>
      <c r="E80" s="30" t="s">
        <v>61</v>
      </c>
      <c r="F80" s="36"/>
      <c r="G80" s="36"/>
      <c r="H80" s="36">
        <f t="shared" si="5"/>
      </c>
      <c r="I80" s="39"/>
      <c r="J80" s="45">
        <v>1.19</v>
      </c>
      <c r="K80" s="42" t="str">
        <f t="shared" si="3"/>
        <v>-</v>
      </c>
      <c r="L80" s="36" t="str">
        <f t="shared" si="4"/>
        <v>-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</row>
    <row r="81" spans="1:115" ht="12.75">
      <c r="A81" s="28">
        <v>69</v>
      </c>
      <c r="B81" s="29" t="s">
        <v>70</v>
      </c>
      <c r="C81" s="29" t="s">
        <v>36</v>
      </c>
      <c r="D81" s="29" t="s">
        <v>40</v>
      </c>
      <c r="E81" s="30" t="s">
        <v>61</v>
      </c>
      <c r="F81" s="35"/>
      <c r="G81" s="35"/>
      <c r="H81" s="35">
        <f t="shared" si="5"/>
      </c>
      <c r="I81" s="38"/>
      <c r="J81" s="44"/>
      <c r="K81" s="41"/>
      <c r="L81" s="3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</row>
    <row r="82" spans="1:115" ht="12.75">
      <c r="A82" s="25">
        <v>70</v>
      </c>
      <c r="B82" s="26" t="s">
        <v>70</v>
      </c>
      <c r="C82" s="26" t="s">
        <v>42</v>
      </c>
      <c r="D82" s="26" t="s">
        <v>106</v>
      </c>
      <c r="E82" s="27" t="s">
        <v>61</v>
      </c>
      <c r="F82" s="54">
        <v>5</v>
      </c>
      <c r="G82" s="54">
        <v>12</v>
      </c>
      <c r="H82" s="54">
        <f t="shared" si="5"/>
        <v>7</v>
      </c>
      <c r="I82" s="55">
        <v>9.65</v>
      </c>
      <c r="J82" s="56">
        <v>9.65</v>
      </c>
      <c r="K82" s="57">
        <f t="shared" si="3"/>
        <v>0</v>
      </c>
      <c r="L82" s="54">
        <f t="shared" si="4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</row>
    <row r="83" spans="1:115" ht="12.75">
      <c r="A83" s="28">
        <v>71</v>
      </c>
      <c r="B83" s="29" t="s">
        <v>107</v>
      </c>
      <c r="C83" s="29" t="s">
        <v>43</v>
      </c>
      <c r="D83" s="29" t="s">
        <v>44</v>
      </c>
      <c r="E83" s="30" t="s">
        <v>108</v>
      </c>
      <c r="F83" s="35">
        <v>0.2</v>
      </c>
      <c r="G83" s="35">
        <v>0.25</v>
      </c>
      <c r="H83" s="35">
        <f t="shared" si="5"/>
        <v>0.04999999999999999</v>
      </c>
      <c r="I83" s="38">
        <v>0.23</v>
      </c>
      <c r="J83" s="44">
        <v>0.23</v>
      </c>
      <c r="K83" s="41">
        <f t="shared" si="3"/>
        <v>0</v>
      </c>
      <c r="L83" s="35">
        <f t="shared" si="4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</row>
    <row r="84" spans="1:115" ht="12.75">
      <c r="A84" s="28">
        <v>72</v>
      </c>
      <c r="B84" s="29" t="s">
        <v>107</v>
      </c>
      <c r="C84" s="29" t="s">
        <v>48</v>
      </c>
      <c r="D84" s="29" t="s">
        <v>109</v>
      </c>
      <c r="E84" s="30" t="s">
        <v>108</v>
      </c>
      <c r="F84" s="36"/>
      <c r="G84" s="36"/>
      <c r="H84" s="36">
        <f t="shared" si="5"/>
      </c>
      <c r="I84" s="39"/>
      <c r="J84" s="45">
        <v>0.25</v>
      </c>
      <c r="K84" s="42" t="str">
        <f t="shared" si="3"/>
        <v>-</v>
      </c>
      <c r="L84" s="36" t="str">
        <f t="shared" si="4"/>
        <v>-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</row>
    <row r="85" spans="1:115" ht="12.75">
      <c r="A85" s="28">
        <v>73</v>
      </c>
      <c r="B85" s="29" t="s">
        <v>107</v>
      </c>
      <c r="C85" s="29" t="s">
        <v>110</v>
      </c>
      <c r="D85" s="29" t="s">
        <v>111</v>
      </c>
      <c r="E85" s="30" t="s">
        <v>108</v>
      </c>
      <c r="F85" s="35"/>
      <c r="G85" s="35"/>
      <c r="H85" s="35">
        <f t="shared" si="5"/>
      </c>
      <c r="I85" s="38"/>
      <c r="J85" s="44"/>
      <c r="K85" s="41"/>
      <c r="L85" s="3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</row>
    <row r="86" spans="1:115" ht="12.75">
      <c r="A86" s="28">
        <v>74</v>
      </c>
      <c r="B86" s="29" t="s">
        <v>107</v>
      </c>
      <c r="C86" s="29" t="s">
        <v>45</v>
      </c>
      <c r="D86" s="29" t="s">
        <v>1</v>
      </c>
      <c r="E86" s="30" t="s">
        <v>108</v>
      </c>
      <c r="F86" s="36"/>
      <c r="G86" s="36"/>
      <c r="H86" s="36">
        <f t="shared" si="5"/>
      </c>
      <c r="I86" s="39"/>
      <c r="J86" s="45"/>
      <c r="K86" s="42"/>
      <c r="L86" s="3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</row>
    <row r="87" spans="1:115" ht="12.75">
      <c r="A87" s="28">
        <v>75</v>
      </c>
      <c r="B87" s="29" t="s">
        <v>107</v>
      </c>
      <c r="C87" s="29" t="s">
        <v>46</v>
      </c>
      <c r="D87" s="29" t="s">
        <v>44</v>
      </c>
      <c r="E87" s="30" t="s">
        <v>108</v>
      </c>
      <c r="F87" s="35"/>
      <c r="G87" s="35"/>
      <c r="H87" s="35">
        <f t="shared" si="5"/>
      </c>
      <c r="I87" s="38"/>
      <c r="J87" s="44"/>
      <c r="K87" s="41"/>
      <c r="L87" s="3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</row>
    <row r="88" spans="1:115" ht="12.75">
      <c r="A88" s="28">
        <v>76</v>
      </c>
      <c r="B88" s="29" t="s">
        <v>107</v>
      </c>
      <c r="C88" s="29" t="s">
        <v>112</v>
      </c>
      <c r="D88" s="29" t="s">
        <v>113</v>
      </c>
      <c r="E88" s="30" t="s">
        <v>108</v>
      </c>
      <c r="F88" s="36">
        <v>0.6</v>
      </c>
      <c r="G88" s="36">
        <v>0.83</v>
      </c>
      <c r="H88" s="36">
        <f t="shared" si="5"/>
        <v>0.22999999999999998</v>
      </c>
      <c r="I88" s="39">
        <v>0.72</v>
      </c>
      <c r="J88" s="45">
        <v>0.65</v>
      </c>
      <c r="K88" s="42">
        <f aca="true" t="shared" si="6" ref="K85:K97">IF(I88=0,"-",IF(J88=0,"-",I88-J88))</f>
        <v>0.06999999999999995</v>
      </c>
      <c r="L88" s="36">
        <f aca="true" t="shared" si="7" ref="L85:L97">IF(I88=0,"-",IF(J88=0,"-",K88/J88))</f>
        <v>0.10769230769230762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</row>
    <row r="89" spans="1:115" ht="12.75">
      <c r="A89" s="28">
        <v>77</v>
      </c>
      <c r="B89" s="29" t="s">
        <v>107</v>
      </c>
      <c r="C89" s="29" t="s">
        <v>114</v>
      </c>
      <c r="D89" s="29" t="s">
        <v>44</v>
      </c>
      <c r="E89" s="30" t="s">
        <v>108</v>
      </c>
      <c r="F89" s="35"/>
      <c r="G89" s="35"/>
      <c r="H89" s="35">
        <f t="shared" si="5"/>
      </c>
      <c r="I89" s="38"/>
      <c r="J89" s="44"/>
      <c r="K89" s="41"/>
      <c r="L89" s="3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</row>
    <row r="90" spans="1:115" ht="12.75">
      <c r="A90" s="28">
        <v>78</v>
      </c>
      <c r="B90" s="29" t="s">
        <v>107</v>
      </c>
      <c r="C90" s="29" t="s">
        <v>114</v>
      </c>
      <c r="D90" s="29" t="s">
        <v>33</v>
      </c>
      <c r="E90" s="30" t="s">
        <v>108</v>
      </c>
      <c r="F90" s="36"/>
      <c r="G90" s="36"/>
      <c r="H90" s="36">
        <f t="shared" si="5"/>
      </c>
      <c r="I90" s="39"/>
      <c r="J90" s="45"/>
      <c r="K90" s="42"/>
      <c r="L90" s="3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</row>
    <row r="91" spans="1:115" ht="12.75">
      <c r="A91" s="28">
        <v>79</v>
      </c>
      <c r="B91" s="29" t="s">
        <v>107</v>
      </c>
      <c r="C91" s="29" t="s">
        <v>2</v>
      </c>
      <c r="D91" s="29" t="s">
        <v>115</v>
      </c>
      <c r="E91" s="30" t="s">
        <v>108</v>
      </c>
      <c r="F91" s="35"/>
      <c r="G91" s="35"/>
      <c r="H91" s="35">
        <f t="shared" si="5"/>
      </c>
      <c r="I91" s="38"/>
      <c r="J91" s="44"/>
      <c r="K91" s="41"/>
      <c r="L91" s="3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</row>
    <row r="92" spans="1:115" ht="12.75">
      <c r="A92" s="28">
        <v>80</v>
      </c>
      <c r="B92" s="29" t="s">
        <v>107</v>
      </c>
      <c r="C92" s="29" t="s">
        <v>2</v>
      </c>
      <c r="D92" s="29" t="s">
        <v>116</v>
      </c>
      <c r="E92" s="30" t="s">
        <v>108</v>
      </c>
      <c r="F92" s="36"/>
      <c r="G92" s="36"/>
      <c r="H92" s="36">
        <f t="shared" si="5"/>
      </c>
      <c r="I92" s="39"/>
      <c r="J92" s="45"/>
      <c r="K92" s="42"/>
      <c r="L92" s="3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</row>
    <row r="93" spans="1:115" ht="12.75">
      <c r="A93" s="28">
        <v>81</v>
      </c>
      <c r="B93" s="29" t="s">
        <v>107</v>
      </c>
      <c r="C93" s="29" t="s">
        <v>2</v>
      </c>
      <c r="D93" s="29" t="s">
        <v>47</v>
      </c>
      <c r="E93" s="30" t="s">
        <v>108</v>
      </c>
      <c r="F93" s="35"/>
      <c r="G93" s="35"/>
      <c r="H93" s="35">
        <f t="shared" si="5"/>
      </c>
      <c r="I93" s="38"/>
      <c r="J93" s="44"/>
      <c r="K93" s="41"/>
      <c r="L93" s="3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</row>
    <row r="94" spans="1:115" ht="12.75">
      <c r="A94" s="28">
        <v>82</v>
      </c>
      <c r="B94" s="29" t="s">
        <v>117</v>
      </c>
      <c r="C94" s="29" t="s">
        <v>118</v>
      </c>
      <c r="D94" s="29" t="s">
        <v>119</v>
      </c>
      <c r="E94" s="30" t="s">
        <v>120</v>
      </c>
      <c r="F94" s="36">
        <v>1.5</v>
      </c>
      <c r="G94" s="36">
        <v>1.5</v>
      </c>
      <c r="H94" s="36">
        <f t="shared" si="5"/>
        <v>0</v>
      </c>
      <c r="I94" s="39">
        <v>1.5</v>
      </c>
      <c r="J94" s="45">
        <v>1.5</v>
      </c>
      <c r="K94" s="42">
        <f t="shared" si="6"/>
        <v>0</v>
      </c>
      <c r="L94" s="36">
        <f t="shared" si="7"/>
        <v>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</row>
    <row r="95" spans="1:115" ht="12.75">
      <c r="A95" s="28">
        <v>83</v>
      </c>
      <c r="B95" s="29" t="s">
        <v>117</v>
      </c>
      <c r="C95" s="29" t="s">
        <v>118</v>
      </c>
      <c r="D95" s="29" t="s">
        <v>121</v>
      </c>
      <c r="E95" s="30" t="s">
        <v>120</v>
      </c>
      <c r="F95" s="35"/>
      <c r="G95" s="35"/>
      <c r="H95" s="35">
        <f t="shared" si="5"/>
      </c>
      <c r="I95" s="38"/>
      <c r="J95" s="44"/>
      <c r="K95" s="41"/>
      <c r="L95" s="3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</row>
    <row r="96" spans="1:115" ht="12.75">
      <c r="A96" s="28">
        <v>84</v>
      </c>
      <c r="B96" s="29" t="s">
        <v>117</v>
      </c>
      <c r="C96" s="29" t="s">
        <v>122</v>
      </c>
      <c r="D96" s="29" t="s">
        <v>123</v>
      </c>
      <c r="E96" s="30" t="s">
        <v>120</v>
      </c>
      <c r="F96" s="36"/>
      <c r="G96" s="36"/>
      <c r="H96" s="36">
        <f t="shared" si="5"/>
      </c>
      <c r="I96" s="39"/>
      <c r="J96" s="45"/>
      <c r="K96" s="42"/>
      <c r="L96" s="3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</row>
    <row r="97" spans="1:115" ht="13.5" thickBot="1">
      <c r="A97" s="64">
        <v>85</v>
      </c>
      <c r="B97" s="65" t="s">
        <v>117</v>
      </c>
      <c r="C97" s="65" t="s">
        <v>122</v>
      </c>
      <c r="D97" s="65" t="s">
        <v>124</v>
      </c>
      <c r="E97" s="66" t="s">
        <v>120</v>
      </c>
      <c r="F97" s="67"/>
      <c r="G97" s="67"/>
      <c r="H97" s="67">
        <f t="shared" si="5"/>
      </c>
      <c r="I97" s="68"/>
      <c r="J97" s="69"/>
      <c r="K97" s="70"/>
      <c r="L97" s="6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</row>
    <row r="98" spans="2:142" ht="13.5" thickTop="1">
      <c r="B98" s="3" t="s">
        <v>49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N98" s="1"/>
      <c r="BR98" s="1"/>
      <c r="BV98" s="1"/>
      <c r="BZ98" s="1"/>
      <c r="CD98" s="1"/>
      <c r="CH98" s="1"/>
      <c r="CL98" s="1"/>
      <c r="CP98" s="1"/>
      <c r="CT98" s="1"/>
      <c r="CX98" s="1"/>
      <c r="DB98" s="1"/>
      <c r="DF98" s="1"/>
      <c r="DJ98" s="1"/>
      <c r="DN98" s="1"/>
      <c r="DR98" s="1"/>
      <c r="DV98" s="1"/>
      <c r="DZ98" s="1"/>
      <c r="ED98" s="1"/>
      <c r="EH98" s="1"/>
      <c r="EL98" s="1"/>
    </row>
    <row r="99" spans="2:63" ht="12.75">
      <c r="B99" s="80" t="s">
        <v>51</v>
      </c>
      <c r="C99" s="80"/>
      <c r="D99" s="80"/>
      <c r="E99" s="8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2:63" ht="12.75">
      <c r="B100" s="7" t="s">
        <v>52</v>
      </c>
      <c r="C100" s="7"/>
      <c r="D100" s="7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2:63" ht="12.75">
      <c r="B101" s="19" t="s">
        <v>152</v>
      </c>
      <c r="C101" s="19"/>
      <c r="D101" s="19"/>
      <c r="E101" s="19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2:63" ht="12.75">
      <c r="B102" s="19" t="s">
        <v>153</v>
      </c>
      <c r="C102" s="19"/>
      <c r="D102" s="19"/>
      <c r="E102" s="1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2:63" ht="12.75">
      <c r="B103" s="19" t="s">
        <v>142</v>
      </c>
      <c r="C103" s="19"/>
      <c r="D103" s="19"/>
      <c r="E103" s="19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 ht="12.75">
      <c r="B104" s="76" t="s">
        <v>146</v>
      </c>
      <c r="C104" s="5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 ht="12.75">
      <c r="B105" s="76" t="s">
        <v>147</v>
      </c>
      <c r="C105" s="7"/>
      <c r="D105" s="7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2.75">
      <c r="B106" s="8" t="s">
        <v>150</v>
      </c>
      <c r="C106" s="7"/>
      <c r="D106" s="7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2.75">
      <c r="B107" s="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142" ht="12.75">
      <c r="B108" s="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N108" s="1"/>
      <c r="BR108" s="1"/>
      <c r="BV108" s="1"/>
      <c r="BZ108" s="1"/>
      <c r="CD108" s="1"/>
      <c r="CH108" s="1"/>
      <c r="CL108" s="1"/>
      <c r="CP108" s="1"/>
      <c r="CT108" s="1"/>
      <c r="CX108" s="1"/>
      <c r="DB108" s="1"/>
      <c r="DF108" s="1"/>
      <c r="DJ108" s="1"/>
      <c r="DN108" s="1"/>
      <c r="DR108" s="1"/>
      <c r="DV108" s="1"/>
      <c r="DZ108" s="1"/>
      <c r="ED108" s="1"/>
      <c r="EH108" s="1"/>
      <c r="EL108" s="1"/>
    </row>
    <row r="109" spans="2:14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N109" s="2"/>
      <c r="BR109" s="2"/>
      <c r="BV109" s="2"/>
      <c r="BZ109" s="2"/>
      <c r="CD109" s="2"/>
      <c r="CH109" s="2"/>
      <c r="CL109" s="2"/>
      <c r="CP109" s="2"/>
      <c r="CT109" s="2"/>
      <c r="CX109" s="2"/>
      <c r="DB109" s="2"/>
      <c r="DF109" s="2"/>
      <c r="DJ109" s="2"/>
      <c r="DN109" s="2"/>
      <c r="DR109" s="2"/>
      <c r="DV109" s="2"/>
      <c r="DZ109" s="2"/>
      <c r="ED109" s="2"/>
      <c r="EH109" s="2"/>
      <c r="EL109" s="2"/>
    </row>
    <row r="110" spans="2:14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N110" s="2"/>
      <c r="BR110" s="2"/>
      <c r="BV110" s="2"/>
      <c r="BZ110" s="2"/>
      <c r="CD110" s="2"/>
      <c r="CH110" s="2"/>
      <c r="CL110" s="2"/>
      <c r="CP110" s="2"/>
      <c r="CT110" s="2"/>
      <c r="CX110" s="2"/>
      <c r="DB110" s="2"/>
      <c r="DF110" s="2"/>
      <c r="DJ110" s="2"/>
      <c r="DN110" s="2"/>
      <c r="DR110" s="2"/>
      <c r="DV110" s="2"/>
      <c r="DZ110" s="2"/>
      <c r="ED110" s="2"/>
      <c r="EH110" s="2"/>
      <c r="EL110" s="2"/>
    </row>
    <row r="111" spans="2:14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N111" s="2"/>
      <c r="BR111" s="2"/>
      <c r="BV111" s="2"/>
      <c r="BZ111" s="2"/>
      <c r="CD111" s="2"/>
      <c r="CH111" s="2"/>
      <c r="CL111" s="2"/>
      <c r="CP111" s="2"/>
      <c r="CT111" s="2"/>
      <c r="CX111" s="2"/>
      <c r="DB111" s="2"/>
      <c r="DF111" s="2"/>
      <c r="DJ111" s="2"/>
      <c r="DN111" s="2"/>
      <c r="DR111" s="2"/>
      <c r="DV111" s="2"/>
      <c r="DZ111" s="2"/>
      <c r="ED111" s="2"/>
      <c r="EH111" s="2"/>
      <c r="EL111" s="2"/>
    </row>
    <row r="112" spans="2:14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N112" s="2"/>
      <c r="BR112" s="2"/>
      <c r="BV112" s="2"/>
      <c r="BZ112" s="2"/>
      <c r="CD112" s="2"/>
      <c r="CH112" s="2"/>
      <c r="CL112" s="2"/>
      <c r="CP112" s="2"/>
      <c r="CT112" s="2"/>
      <c r="CX112" s="2"/>
      <c r="DB112" s="2"/>
      <c r="DF112" s="2"/>
      <c r="DJ112" s="2"/>
      <c r="DN112" s="2"/>
      <c r="DR112" s="2"/>
      <c r="DV112" s="2"/>
      <c r="DZ112" s="2"/>
      <c r="ED112" s="2"/>
      <c r="EH112" s="2"/>
      <c r="EL112" s="2"/>
    </row>
    <row r="113" spans="2:6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2:6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2:6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2:6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2:6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2:6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2:6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2:6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2:6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2:6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2:14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N123" s="1"/>
      <c r="BR123" s="1"/>
      <c r="BV123" s="1"/>
      <c r="BZ123" s="1"/>
      <c r="CD123" s="1"/>
      <c r="CH123" s="1"/>
      <c r="CL123" s="1"/>
      <c r="CP123" s="1"/>
      <c r="CT123" s="1"/>
      <c r="CX123" s="1"/>
      <c r="DB123" s="1"/>
      <c r="DF123" s="1"/>
      <c r="DJ123" s="1"/>
      <c r="DN123" s="1"/>
      <c r="DR123" s="1"/>
      <c r="DV123" s="1"/>
      <c r="DZ123" s="1"/>
      <c r="ED123" s="1"/>
      <c r="EH123" s="1"/>
      <c r="EL123" s="1"/>
    </row>
    <row r="124" spans="2:14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N124" s="2"/>
      <c r="BR124" s="2"/>
      <c r="BV124" s="2"/>
      <c r="BZ124" s="2"/>
      <c r="CD124" s="2"/>
      <c r="CH124" s="2"/>
      <c r="CL124" s="2"/>
      <c r="CP124" s="2"/>
      <c r="CT124" s="2"/>
      <c r="CX124" s="2"/>
      <c r="DB124" s="2"/>
      <c r="DF124" s="2"/>
      <c r="DJ124" s="2"/>
      <c r="DN124" s="2"/>
      <c r="DR124" s="2"/>
      <c r="DV124" s="2"/>
      <c r="DZ124" s="2"/>
      <c r="ED124" s="2"/>
      <c r="EH124" s="2"/>
      <c r="EL124" s="2"/>
    </row>
    <row r="125" spans="2:14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N125" s="2"/>
      <c r="BR125" s="2"/>
      <c r="BV125" s="2"/>
      <c r="BZ125" s="2"/>
      <c r="CD125" s="2"/>
      <c r="CH125" s="2"/>
      <c r="CL125" s="2"/>
      <c r="CP125" s="2"/>
      <c r="CT125" s="2"/>
      <c r="CX125" s="2"/>
      <c r="DB125" s="2"/>
      <c r="DF125" s="2"/>
      <c r="DJ125" s="2"/>
      <c r="DN125" s="2"/>
      <c r="DR125" s="2"/>
      <c r="DV125" s="2"/>
      <c r="DZ125" s="2"/>
      <c r="ED125" s="2"/>
      <c r="EH125" s="2"/>
      <c r="EL125" s="2"/>
    </row>
    <row r="126" spans="2:14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N126" s="2"/>
      <c r="BR126" s="2"/>
      <c r="BV126" s="2"/>
      <c r="BZ126" s="2"/>
      <c r="CD126" s="2"/>
      <c r="CH126" s="2"/>
      <c r="CL126" s="2"/>
      <c r="CP126" s="2"/>
      <c r="CT126" s="2"/>
      <c r="CX126" s="2"/>
      <c r="DB126" s="2"/>
      <c r="DF126" s="2"/>
      <c r="DJ126" s="2"/>
      <c r="DN126" s="2"/>
      <c r="DR126" s="2"/>
      <c r="DV126" s="2"/>
      <c r="DZ126" s="2"/>
      <c r="ED126" s="2"/>
      <c r="EH126" s="2"/>
      <c r="EL126" s="2"/>
    </row>
    <row r="127" spans="2:14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N127" s="2"/>
      <c r="BR127" s="2"/>
      <c r="BV127" s="2"/>
      <c r="BZ127" s="2"/>
      <c r="CD127" s="2"/>
      <c r="CH127" s="2"/>
      <c r="CL127" s="2"/>
      <c r="CP127" s="2"/>
      <c r="CT127" s="2"/>
      <c r="CX127" s="2"/>
      <c r="DB127" s="2"/>
      <c r="DF127" s="2"/>
      <c r="DJ127" s="2"/>
      <c r="DN127" s="2"/>
      <c r="DR127" s="2"/>
      <c r="DV127" s="2"/>
      <c r="DZ127" s="2"/>
      <c r="ED127" s="2"/>
      <c r="EH127" s="2"/>
      <c r="EL127" s="2"/>
    </row>
    <row r="128" spans="2:6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2:6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2:6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2:6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2:6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2:6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2:6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2:6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2:6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2:6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2:14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N138" s="1"/>
      <c r="BR138" s="1"/>
      <c r="BV138" s="1"/>
      <c r="BZ138" s="1"/>
      <c r="CD138" s="1"/>
      <c r="CH138" s="1"/>
      <c r="CL138" s="1"/>
      <c r="CP138" s="1"/>
      <c r="CT138" s="1"/>
      <c r="CX138" s="1"/>
      <c r="DB138" s="1"/>
      <c r="DF138" s="1"/>
      <c r="DJ138" s="1"/>
      <c r="DN138" s="1"/>
      <c r="DR138" s="1"/>
      <c r="DV138" s="1"/>
      <c r="DZ138" s="1"/>
      <c r="ED138" s="1"/>
      <c r="EH138" s="1"/>
      <c r="EL138" s="1"/>
    </row>
    <row r="139" spans="2:14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N139" s="2"/>
      <c r="BR139" s="2"/>
      <c r="BV139" s="2"/>
      <c r="BZ139" s="2"/>
      <c r="CD139" s="2"/>
      <c r="CH139" s="2"/>
      <c r="CL139" s="2"/>
      <c r="CP139" s="2"/>
      <c r="CT139" s="2"/>
      <c r="CX139" s="2"/>
      <c r="DB139" s="2"/>
      <c r="DF139" s="2"/>
      <c r="DJ139" s="2"/>
      <c r="DN139" s="2"/>
      <c r="DR139" s="2"/>
      <c r="DV139" s="2"/>
      <c r="DZ139" s="2"/>
      <c r="ED139" s="2"/>
      <c r="EH139" s="2"/>
      <c r="EL139" s="2"/>
    </row>
    <row r="140" spans="2:14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N140" s="2"/>
      <c r="BR140" s="2"/>
      <c r="BV140" s="2"/>
      <c r="BZ140" s="2"/>
      <c r="CD140" s="2"/>
      <c r="CH140" s="2"/>
      <c r="CL140" s="2"/>
      <c r="CP140" s="2"/>
      <c r="CT140" s="2"/>
      <c r="CX140" s="2"/>
      <c r="DB140" s="2"/>
      <c r="DF140" s="2"/>
      <c r="DJ140" s="2"/>
      <c r="DN140" s="2"/>
      <c r="DR140" s="2"/>
      <c r="DV140" s="2"/>
      <c r="DZ140" s="2"/>
      <c r="ED140" s="2"/>
      <c r="EH140" s="2"/>
      <c r="EL140" s="2"/>
    </row>
    <row r="141" spans="2:14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N141" s="2"/>
      <c r="BR141" s="2"/>
      <c r="BV141" s="2"/>
      <c r="BZ141" s="2"/>
      <c r="CD141" s="2"/>
      <c r="CH141" s="2"/>
      <c r="CL141" s="2"/>
      <c r="CP141" s="2"/>
      <c r="CT141" s="2"/>
      <c r="CX141" s="2"/>
      <c r="DB141" s="2"/>
      <c r="DF141" s="2"/>
      <c r="DJ141" s="2"/>
      <c r="DN141" s="2"/>
      <c r="DR141" s="2"/>
      <c r="DV141" s="2"/>
      <c r="DZ141" s="2"/>
      <c r="ED141" s="2"/>
      <c r="EH141" s="2"/>
      <c r="EL141" s="2"/>
    </row>
    <row r="142" spans="2:14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N142" s="2"/>
      <c r="BR142" s="2"/>
      <c r="BV142" s="2"/>
      <c r="BZ142" s="2"/>
      <c r="CD142" s="2"/>
      <c r="CH142" s="2"/>
      <c r="CL142" s="2"/>
      <c r="CP142" s="2"/>
      <c r="CT142" s="2"/>
      <c r="CX142" s="2"/>
      <c r="DB142" s="2"/>
      <c r="DF142" s="2"/>
      <c r="DJ142" s="2"/>
      <c r="DN142" s="2"/>
      <c r="DR142" s="2"/>
      <c r="DV142" s="2"/>
      <c r="DZ142" s="2"/>
      <c r="ED142" s="2"/>
      <c r="EH142" s="2"/>
      <c r="EL142" s="2"/>
    </row>
    <row r="143" spans="2:6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2:6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2:6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2:6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2:6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2:6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2:6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2:6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2:6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2:6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2:6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2:6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2:6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2:6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2:6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2:6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2:6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2:6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2:6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2:6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2:6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2:6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2:6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2:6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2:6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2:6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2:6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2:6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2:6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2:6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2:6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2:6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2:6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2:6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2:6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2:6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2:6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2:6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2:6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2:6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2:6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2:6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2:6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2:6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2:6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2:6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2:6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2:6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2:6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2:6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2:6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2:6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2:6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2:6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2:6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2:6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2:6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2:6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2:6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2:6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2:6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2:6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2:6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2:6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2:6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2:6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2:6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2:6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2:6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2:6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2:6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2:6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2:6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2:6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2:6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2:6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2:6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2:6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2:6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2:6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2:6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2:6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2:6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2:6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2:6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2:6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2:6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2:6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2:6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2:6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2:6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2:6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2:6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2:6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2:6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2:6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2:6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2:6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2:6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2:6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2:6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2:6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2:6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2:6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2:6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2:6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2:6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2:6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2:6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2:6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2:6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2:6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2:6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2:6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2:6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2:6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2:6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2:6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2:6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2:6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2:6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2:6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2:6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2:6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2:6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2:6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2:6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2:6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2:6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2:6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2:6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2:6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2:6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2:6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2:6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2:6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2:6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2:6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2:6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2:6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2:6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2:6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2:6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2:6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2:6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2:6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2:6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2:6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2:6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2:6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2:6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2:6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2:6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2:6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2:6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2:6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2:6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2:6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2:6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2:6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2:6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2:6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2:6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2:6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2:6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2:6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2:6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2:6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2:6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2:6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2:6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2:6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2:6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2:6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2:6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2:6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2:6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2:6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2:6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2:6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2:6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2:6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2:6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2:6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2:6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2:6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2:6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2:6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2:5" ht="12.75">
      <c r="B349" s="4"/>
      <c r="C349" s="4"/>
      <c r="D349" s="4"/>
      <c r="E349" s="4"/>
    </row>
    <row r="350" spans="2:5" ht="12.75">
      <c r="B350" s="4"/>
      <c r="C350" s="4"/>
      <c r="D350" s="4"/>
      <c r="E350" s="4"/>
    </row>
    <row r="351" spans="2:5" ht="12.75">
      <c r="B351" s="4"/>
      <c r="C351" s="4"/>
      <c r="D351" s="4"/>
      <c r="E351" s="4"/>
    </row>
    <row r="352" ht="12.75">
      <c r="B352" s="4"/>
    </row>
    <row r="353" ht="12.75">
      <c r="B353" s="4"/>
    </row>
  </sheetData>
  <sheetProtection/>
  <mergeCells count="3">
    <mergeCell ref="B99:E99"/>
    <mergeCell ref="F9:I9"/>
    <mergeCell ref="K9:L9"/>
  </mergeCells>
  <hyperlinks>
    <hyperlink ref="D10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Porter, Catherine (DEFRA)</cp:lastModifiedBy>
  <dcterms:created xsi:type="dcterms:W3CDTF">2014-03-25T15:50:59Z</dcterms:created>
  <dcterms:modified xsi:type="dcterms:W3CDTF">2018-10-18T13:46:23Z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