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7710" tabRatio="947" activeTab="1"/>
  </bookViews>
  <sheets>
    <sheet name="Contents" sheetId="1" r:id="rId1"/>
    <sheet name="Notes_and_Definitions" sheetId="2" r:id="rId2"/>
    <sheet name="Table_1" sheetId="3" r:id="rId3"/>
    <sheet name="Table_2" sheetId="4" r:id="rId4"/>
    <sheet name="Table_3" sheetId="5" r:id="rId5"/>
    <sheet name="Table_4" sheetId="6" r:id="rId6"/>
    <sheet name="Table_5" sheetId="7" r:id="rId7"/>
    <sheet name="Table_6a" sheetId="8" r:id="rId8"/>
    <sheet name="Table_6b" sheetId="9" r:id="rId9"/>
    <sheet name="Table_7" sheetId="10" r:id="rId10"/>
    <sheet name="Table_8" sheetId="11" r:id="rId11"/>
    <sheet name="Table_9" sheetId="12" r:id="rId12"/>
  </sheets>
  <externalReferences>
    <externalReference r:id="rId15"/>
  </externalReferences>
  <definedNames>
    <definedName name="MPR">'[1]1.16'!$A$1:$E$57</definedName>
    <definedName name="parents">#REF!</definedName>
    <definedName name="peacekeeping">#REF!</definedName>
    <definedName name="_xlnm.Print_Area" localSheetId="0">'Contents'!$A$1:$S$43</definedName>
    <definedName name="Spendsum">#REF!</definedName>
  </definedNames>
  <calcPr fullCalcOnLoad="1"/>
</workbook>
</file>

<file path=xl/sharedStrings.xml><?xml version="1.0" encoding="utf-8"?>
<sst xmlns="http://schemas.openxmlformats.org/spreadsheetml/2006/main" count="1211" uniqueCount="399">
  <si>
    <t>Civilian pay and other allowances; pension contributions; Employer's National Insurance Contributions (ERNIC).</t>
  </si>
  <si>
    <t>Property management; service charges; IT &amp; communications costs; utilities costs.</t>
  </si>
  <si>
    <t>Munitions; stores; fuel (marine &amp; aviation); clothing; other materials consumed e.g. stationary, sundries, general stores etc.</t>
  </si>
  <si>
    <t>Equipment support costs, including leases &amp; hire charges for plant, machinery and transport.</t>
  </si>
  <si>
    <t>Travel &amp; subsistence; professional services &amp; fees; training.</t>
  </si>
  <si>
    <t>Receipts from various sources; costs recoveries; dividends; interest.</t>
  </si>
  <si>
    <t>Depreciation &amp; impairments on Non-Current Assets (Property, SUME, dual purpose).</t>
  </si>
  <si>
    <t>Nuclear and non nuclear provisions e.g. staff redundancies, legal costs, environmental, etc.</t>
  </si>
  <si>
    <t>Expenditure on the acquisition of Non-Current Assets.</t>
  </si>
  <si>
    <t>Single Use Military Equipment (SUME) are assets which only have a military use, such as tanks and fighter aircraft. Dual use items i.e. those that also have a civilian use are recorded under the other category.</t>
  </si>
  <si>
    <t>Expenditure on Property, Plant and dual use military equipment that could be used by civilian organisations for the production of goods and services.</t>
  </si>
  <si>
    <t>Table 3 Defence Expenditure by Commodity Block</t>
  </si>
  <si>
    <t>Of which:</t>
  </si>
  <si>
    <t>National Statistic</t>
  </si>
  <si>
    <t>https://www.gov.uk/government/collections/defence-trade-and-industry-index</t>
  </si>
  <si>
    <t>Total Gross Expenditure on R&amp;D</t>
  </si>
  <si>
    <t>Intramural</t>
  </si>
  <si>
    <t>Extramural</t>
  </si>
  <si>
    <t>Of which used:</t>
  </si>
  <si>
    <t>Intramurally</t>
  </si>
  <si>
    <t>Extramurally</t>
  </si>
  <si>
    <t>Total Net Expenditure on R&amp;D</t>
  </si>
  <si>
    <t>Research</t>
  </si>
  <si>
    <t>Total Gross Expenditure on Research</t>
  </si>
  <si>
    <t>Total Net Expenditure on Research</t>
  </si>
  <si>
    <t>Development</t>
  </si>
  <si>
    <t>Total Gross Expenditure on Development</t>
  </si>
  <si>
    <t>Total Net Expenditure on Development</t>
  </si>
  <si>
    <t>In 2011 the Meteorological Office moved from the MOD to become a Trading Fund within the Department for Business, Innovation and Skills (BIS). As a consequence of this move, from 2011/12, the amounts paid to the Meteorological Office for R&amp;D are not included in MOD receipt numbers.</t>
  </si>
  <si>
    <t>Receipts are monies received by MOD and its Trading Funds for expenditure on R&amp;D, for example from other government departments and private industry. This money is not necessarily spent on defence-related R&amp;D.</t>
  </si>
  <si>
    <t>The Net Cash Requirement (NCR) is the actual money that MOD requests from the Government in order to fund its activities and takes account of movements in working capital levels (debtors, creditors, stock) whilst excluding all non-cash costs. The NCR is the nearest comparable figure to the cash totals presented prior to 2001/02 and is used with the cash figure to present the time series in the Departmental Resources Bulletin.</t>
  </si>
  <si>
    <t>Resource DEL includes operating cost items such as pay, equipment support costs, fuel and administrative expenditure as well as non-cash items such as Depreciation and the Cost of Capital charge on the Department's net assets plus stock and fixed asset write offs .</t>
  </si>
  <si>
    <t>Table 2  Public Expenditure for Top Five Departmental Groups</t>
  </si>
  <si>
    <t>Table 6a MOD Operations and Peacekeeping Costs</t>
  </si>
  <si>
    <t>Wider Gulf</t>
  </si>
  <si>
    <t>Afghanistan</t>
  </si>
  <si>
    <t>Total Cost by Operation</t>
  </si>
  <si>
    <t>Total Resource</t>
  </si>
  <si>
    <t xml:space="preserve">of which: </t>
  </si>
  <si>
    <t xml:space="preserve">Total Cash Resource: </t>
  </si>
  <si>
    <t>Infrastructure costs</t>
  </si>
  <si>
    <t>Equipment support</t>
  </si>
  <si>
    <t>Research and Development</t>
  </si>
  <si>
    <t>Other costs and services</t>
  </si>
  <si>
    <t>Inventory/Other Consumption</t>
  </si>
  <si>
    <t>Cash Release of Provision</t>
  </si>
  <si>
    <t>Total Non Cash Resource:</t>
  </si>
  <si>
    <t xml:space="preserve">Total Capital Costs </t>
  </si>
  <si>
    <t>Negative figures on the income line represent income generated on operations e.g. support to other nations in respect of catering and medical services.</t>
  </si>
  <si>
    <t>UOR refers to Urgent Operational Requirements.</t>
  </si>
  <si>
    <t>Includes inventory write off / (write on), net foreign currency surplus/deficit and inventory provisions / write offs.</t>
  </si>
  <si>
    <t>Table 6b Annual Audited Cost of Operations</t>
  </si>
  <si>
    <t xml:space="preserve">          Inclusive of non-recoverable VAT at Current Prices (£ million)</t>
  </si>
  <si>
    <r>
      <t>2013/14</t>
    </r>
    <r>
      <rPr>
        <vertAlign val="superscript"/>
        <sz val="8"/>
        <rFont val="Arial"/>
        <family val="2"/>
      </rPr>
      <t>1</t>
    </r>
  </si>
  <si>
    <t>TOTAL</t>
  </si>
  <si>
    <r>
      <t>Operations in Wider Gulf</t>
    </r>
    <r>
      <rPr>
        <vertAlign val="superscript"/>
        <sz val="8"/>
        <rFont val="Arial"/>
        <family val="2"/>
      </rPr>
      <t>2</t>
    </r>
  </si>
  <si>
    <t>Operations in Afghanistan</t>
  </si>
  <si>
    <t>3 458</t>
  </si>
  <si>
    <t>Operations in Libya</t>
  </si>
  <si>
    <t>Operations in Mali</t>
  </si>
  <si>
    <r>
      <t>Operations in Balkans</t>
    </r>
    <r>
      <rPr>
        <vertAlign val="superscript"/>
        <sz val="8"/>
        <rFont val="Arial"/>
        <family val="2"/>
      </rPr>
      <t>3</t>
    </r>
  </si>
  <si>
    <r>
      <t>DMAP</t>
    </r>
    <r>
      <rPr>
        <vertAlign val="superscript"/>
        <sz val="8"/>
        <rFont val="Arial"/>
        <family val="2"/>
      </rPr>
      <t>4</t>
    </r>
  </si>
  <si>
    <t xml:space="preserve">In 2013/14, the Total also included costs of around £130 thousand paid from the Deployed Military Activity Pool (DMAP). </t>
  </si>
  <si>
    <t>From 2011/12, expenditure is reported as Wider Gulf but in years prior to that date this was reported under Iraq.</t>
  </si>
  <si>
    <t>2004/05</t>
  </si>
  <si>
    <t>The values presented in the table are at 31 March of the relevant financial year.  The valuation method complies with financial reporting standards with values being on an existing use basis and not market value at disposal. Overseas estates for which the Crown holds no legal title, but which are used for garrison and training purposes by British Forces, are included in the MOD Non-Current Assets Register.  UK bases occupied by visiting forces are also included.</t>
  </si>
  <si>
    <t>Total Non-Current Assets</t>
  </si>
  <si>
    <t>Property, Plant and Equipment</t>
  </si>
  <si>
    <t>Land &amp; Buildings</t>
  </si>
  <si>
    <t>Plant &amp; Machinery</t>
  </si>
  <si>
    <t>Transport</t>
  </si>
  <si>
    <t>IT &amp; Comms Equipment</t>
  </si>
  <si>
    <t>Figures provided are as 31 March of the financial year concerned and are taken from the MOD Non-Current Assets Register. Figures relate to the net book value of the MOD Non-Current assets. The net value of an asset is equal to its original cost (its book value) minus depreciation and amortisation costs.</t>
  </si>
  <si>
    <t>SUME refers to Single Use Military Equipment.</t>
  </si>
  <si>
    <t>AUC refers to Assets Under Construction.</t>
  </si>
  <si>
    <t>Identifiable non-monetary assets that cannot be seen, touched or physically measured, which are created through time and/or effort and that are identifiable as a separate asset.</t>
  </si>
  <si>
    <t xml:space="preserve">Following advice from Defence Resources, and in order to be consistent with the value of the Non-Current Assets reported in the Annual Report and Accounts, the value of Receivables due after more than one year is now included as a separate category. </t>
  </si>
  <si>
    <t>From 31 March 2010 the Public Dividend Capital balances, loan balances and repayments have been restated to reflect the transfer of the Meterological Office to BIS. The value of investment property is consolidated as a result of the inclusion of Non Departmental Public Bodies (NDPB) and Other Bodies within the accounting boundary.</t>
  </si>
  <si>
    <r>
      <t>Donated Assets</t>
    </r>
    <r>
      <rPr>
        <vertAlign val="superscript"/>
        <sz val="8"/>
        <rFont val="Arial"/>
        <family val="2"/>
      </rPr>
      <t>2</t>
    </r>
  </si>
  <si>
    <t>Receipts - NATO/UN/US Forces/Foreign Govts</t>
  </si>
  <si>
    <t>This type of activity can include updates and alterations to existing equipment, testing/analysis of equipment/products for purposes of quality or quantity control, correcting faults found in the pre-production stage and trial production.</t>
  </si>
  <si>
    <t>The data within this table are classed as Official Statistics as they have not yet been assessed by the UK Statistics Authority.</t>
  </si>
  <si>
    <t>From 2011/12, the notional cost of a donated asset is treated as income and not a credit to the reserves. Income to the value of the donated assets is recognised in the year of donation except where the donation is subject to conditions. Where the donation is subject to conditions, income is deferred to the year in which the conditions are met.</t>
  </si>
  <si>
    <t>Receipts for invoiced goods and/or services supplied to the MOD Trading Funds and QinetiQ Group PLC by MOD.</t>
  </si>
  <si>
    <t>Strategy</t>
  </si>
  <si>
    <t>Finance</t>
  </si>
  <si>
    <t>Legal</t>
  </si>
  <si>
    <t>HR and Training</t>
  </si>
  <si>
    <t>Organisation and Change Management</t>
  </si>
  <si>
    <t>Marketing and Communication</t>
  </si>
  <si>
    <t>Programme and Project Management</t>
  </si>
  <si>
    <t>Technical</t>
  </si>
  <si>
    <t>IT/IS</t>
  </si>
  <si>
    <t>Property</t>
  </si>
  <si>
    <t>Procurement</t>
  </si>
  <si>
    <t xml:space="preserve">Internal and contracted out costs for equipment repair and maintenance.  </t>
  </si>
  <si>
    <t>From 2011/12 RDEL categories have been consolidated into new Commodity Blocks headings. The new ‘Equipment Support costs’ Commodity Block now includes Operating Leases and Equipment Support PFI charges that were previously reported separately.</t>
  </si>
  <si>
    <t>. .</t>
  </si>
  <si>
    <t>These estimates are not directly comparable to the old cash equipment procurement time series last published in 2000/01 (UKDS 2002) due to the exclusion of in year stock purchases. It is not possible to identify that element of stock purchases which wholly relates to MOD equipment.</t>
  </si>
  <si>
    <t>In 2011 the Meteorological Office became a Trading Fund within the Department for Business, Innovation and Skills (BIS). As a consequence of this move, from 2011/12, the amounts paid to the Meteorological Office for R&amp;D are not included in the calculation of the net R&amp;D expenditure.</t>
  </si>
  <si>
    <t xml:space="preserve">Capital expenditure on Equipment includes those Assets Under Construction (AUC) relating to Single Use Military Equipment (SUME) only plus in year purchases on IT and communications equipment, vehicles, SUME and plant and machinery.  AUC SUME largely consist of major weapons platforms under construction in the Defence Equipment &amp; Support (DE&amp;S) Organisation, and excludes that element of buildings under construction and land which would fall outside the wider definition of MOD equipment procurement detailed in the commentary above. </t>
  </si>
  <si>
    <t xml:space="preserve">Since 2007/08, the augmentation of the MOD Chart of Accounts has enabled more detailed reporting of the 'AUC-Other' classification by category type by the DE&amp;S. This has improved the coverage of equipment expenditure reported in the table by providing a more distinct separation of equipment (particularly dual use) from non-equipment expenditure (e.g. construction, land and buildings, and other administrative costs). </t>
  </si>
  <si>
    <r>
      <t>Table 4 Estimated MOD Equipment Expenditure</t>
    </r>
    <r>
      <rPr>
        <b/>
        <vertAlign val="superscript"/>
        <sz val="14"/>
        <rFont val="Arial"/>
        <family val="2"/>
      </rPr>
      <t>1</t>
    </r>
  </si>
  <si>
    <t>Source: Defence Expenditure Analysis and MOD Annual Report and Accounts</t>
  </si>
  <si>
    <r>
      <t xml:space="preserve"> Estimated MOD Equipment Expenditure</t>
    </r>
    <r>
      <rPr>
        <b/>
        <vertAlign val="superscript"/>
        <sz val="8"/>
        <rFont val="Arial"/>
        <family val="2"/>
      </rPr>
      <t>3</t>
    </r>
  </si>
  <si>
    <r>
      <t xml:space="preserve">Please see </t>
    </r>
    <r>
      <rPr>
        <b/>
        <sz val="8"/>
        <rFont val="Arial"/>
        <family val="2"/>
      </rPr>
      <t>Table 5</t>
    </r>
    <r>
      <rPr>
        <sz val="8"/>
        <rFont val="Arial"/>
        <family val="2"/>
      </rPr>
      <t xml:space="preserve"> for details of how these figures have been compiled.</t>
    </r>
  </si>
  <si>
    <t>The Departmental Expenditure Limits total shown in this line differ from the Total Departmental Expenditure Limits (TDEL) shown in Table 1.10 of the HMT Public Spending Statistics where RDEL Depreciation has been removed from the calculation.</t>
  </si>
  <si>
    <t>10.</t>
  </si>
  <si>
    <t>11.</t>
  </si>
  <si>
    <t>2005/06</t>
  </si>
  <si>
    <t>2006/07</t>
  </si>
  <si>
    <t>2007/08</t>
  </si>
  <si>
    <t>2011/12</t>
  </si>
  <si>
    <t>2010/11</t>
  </si>
  <si>
    <t>2008/09</t>
  </si>
  <si>
    <t>2009/10</t>
  </si>
  <si>
    <t>Total</t>
  </si>
  <si>
    <t>2012/13</t>
  </si>
  <si>
    <t>Annual</t>
  </si>
  <si>
    <t>https://www.gov.uk/government/collections/international-defence-expenditure-index</t>
  </si>
  <si>
    <t>Finance &amp; Economics Bulletin - Departmental Resources</t>
  </si>
  <si>
    <t>Trade, Industry &amp; Contracts</t>
  </si>
  <si>
    <t>This table includes expenditure on Conflict Prevention.</t>
  </si>
  <si>
    <t>Cash
---------&gt;</t>
  </si>
  <si>
    <t>RAB Stage 2
-----------------------------------------------------------------------&gt;</t>
  </si>
  <si>
    <t>Inclusive of non-recoverable VAT at Current Prices (£ million)</t>
  </si>
  <si>
    <t>Outturn</t>
  </si>
  <si>
    <t>2000/01</t>
  </si>
  <si>
    <r>
      <t>Defence Spending</t>
    </r>
    <r>
      <rPr>
        <b/>
        <vertAlign val="superscript"/>
        <sz val="8"/>
        <rFont val="Arial"/>
        <family val="2"/>
      </rPr>
      <t>2</t>
    </r>
  </si>
  <si>
    <t>Departmental Expenditure Limits</t>
  </si>
  <si>
    <r>
      <t>Resource DEL</t>
    </r>
    <r>
      <rPr>
        <b/>
        <vertAlign val="superscript"/>
        <sz val="8"/>
        <rFont val="Arial"/>
        <family val="2"/>
      </rPr>
      <t>3</t>
    </r>
  </si>
  <si>
    <t>of which:</t>
  </si>
  <si>
    <t>Resource AME</t>
  </si>
  <si>
    <t>Capital AME</t>
  </si>
  <si>
    <t>Cash</t>
  </si>
  <si>
    <t>Net Cash Requirement</t>
  </si>
  <si>
    <r>
      <t xml:space="preserve">Please see our </t>
    </r>
    <r>
      <rPr>
        <b/>
        <sz val="11"/>
        <rFont val="Arial"/>
        <family val="2"/>
      </rPr>
      <t>Background Quality Reports</t>
    </r>
    <r>
      <rPr>
        <sz val="11"/>
        <rFont val="Arial"/>
        <family val="2"/>
      </rPr>
      <t xml:space="preserve"> on GOV.UK for more detail on the data sources, data quality and processes carried out to produce these statistics:</t>
    </r>
  </si>
  <si>
    <t>The table includes both programme and operational expenditure on conflict prevention.</t>
  </si>
  <si>
    <t xml:space="preserve">Also referred to as Total DEL, Defence Spending in 2003/04 to 2008/09 is the sum of the Resource DEL plus Capital DEL minus Depreciation and Impairments and from 2009/10 Fixed Assets Written On/Off have also been removed from the Total DEL figure. From 2011/12 the depreciation/impairments figure now includes stock written off. This is consistent with HM Treasury guidance. </t>
  </si>
  <si>
    <t xml:space="preserve">Capital DEL includes expenditure on the purchase of fixed assets (ships, tanks, planes, buildings etc).      </t>
  </si>
  <si>
    <t xml:space="preserve">The large increase in AME in 2009/10 is mainly due to the movement of Impairments from Resource DEL to Annually Managed Expenditure following guidance issued by HM Treasury.   </t>
  </si>
  <si>
    <t>7.</t>
  </si>
  <si>
    <t>9.</t>
  </si>
  <si>
    <t>2013/14</t>
  </si>
  <si>
    <t>2014/15</t>
  </si>
  <si>
    <t>II</t>
  </si>
  <si>
    <t>Current Prices (£ million)</t>
  </si>
  <si>
    <t>Other publications produced by Defence Expenditure Analysis:</t>
  </si>
  <si>
    <t>1.</t>
  </si>
  <si>
    <t>2.</t>
  </si>
  <si>
    <t>3.</t>
  </si>
  <si>
    <t>4.</t>
  </si>
  <si>
    <t>5.</t>
  </si>
  <si>
    <t>6.</t>
  </si>
  <si>
    <t>8.</t>
  </si>
  <si>
    <t>VAT exclusive at Current Prices (£ million)</t>
  </si>
  <si>
    <t>12.</t>
  </si>
  <si>
    <t>13.</t>
  </si>
  <si>
    <t>14.</t>
  </si>
  <si>
    <t>..</t>
  </si>
  <si>
    <t>-</t>
  </si>
  <si>
    <t>Contents</t>
  </si>
  <si>
    <t xml:space="preserve"> ..</t>
  </si>
  <si>
    <t>Notes and Definitions</t>
  </si>
  <si>
    <t>Definitions</t>
  </si>
  <si>
    <t>Data Sources and Quality</t>
  </si>
  <si>
    <t>Revisions</t>
  </si>
  <si>
    <t>Rounding</t>
  </si>
  <si>
    <t>Symbols</t>
  </si>
  <si>
    <t>||</t>
  </si>
  <si>
    <t>discontinuity in time series</t>
  </si>
  <si>
    <t>*</t>
  </si>
  <si>
    <t>not applicable</t>
  </si>
  <si>
    <t>Includes, for 2014/15, a £50 million equity withdrawal from UKHO and a £15 million Super Dividend from DSG.</t>
  </si>
  <si>
    <t>not available</t>
  </si>
  <si>
    <t>r</t>
  </si>
  <si>
    <t>revised</t>
  </si>
  <si>
    <t>zero</t>
  </si>
  <si>
    <t>Contact Us:</t>
  </si>
  <si>
    <t xml:space="preserve">Tel: </t>
  </si>
  <si>
    <t xml:space="preserve">Email: </t>
  </si>
  <si>
    <t>Visit our website at:</t>
  </si>
  <si>
    <t>www.gov.uk/government/organisations/ministry-of-defence/about/statistics</t>
  </si>
  <si>
    <t>Other Publications</t>
  </si>
  <si>
    <t>- </t>
  </si>
  <si>
    <r>
      <t xml:space="preserve">Italic </t>
    </r>
    <r>
      <rPr>
        <sz val="11"/>
        <rFont val="Arial"/>
        <family val="2"/>
      </rPr>
      <t>figures are used for percentages and other rates, except where otherwise indicated.</t>
    </r>
  </si>
  <si>
    <t>International Defence</t>
  </si>
  <si>
    <t>Expenditure figures are rounded to the nearest £m</t>
  </si>
  <si>
    <t>Totals and sub-totals are rounded separately and so may not equal the sums of their rounded parts.</t>
  </si>
  <si>
    <t>Percentages are calculated from unrounded data and presented as either a whole number or to one decimal place.</t>
  </si>
  <si>
    <t>Annually Managed Expenditure (AME)</t>
  </si>
  <si>
    <r>
      <t xml:space="preserve">Since 2000/01 the Departmental Resource Accounts (DRAc) follow Statement of Standard Accounting Practice 13, "Accounting for Research and Development". The figures are calculated on a resource basis, and are consistent with the aggregate of Research &amp; Expensed Development plus Additions to Intangible Assets. Following the 2009 quality review, figures from 2003/04 onwards continue to be consistent with the aggregate of Research &amp; Expensed Development but comprise only that element of Additions to Intangible Assets (taken to represent capitalised development) which has been assessed as Frascati compliant. This table therefore comprises elements from both the Operating Cost Statement and the Balance Sheet in the MOD accounts. In </t>
    </r>
    <r>
      <rPr>
        <b/>
        <sz val="8"/>
        <rFont val="Arial"/>
        <family val="2"/>
      </rPr>
      <t>Table 4</t>
    </r>
    <r>
      <rPr>
        <sz val="8"/>
        <rFont val="Arial"/>
        <family val="2"/>
      </rPr>
      <t xml:space="preserve"> we display the numbers from this table separately alongside numbers for the remainder of the aggregate of Research &amp; Expensed Development that is considered to be non-Frascati compliant.</t>
    </r>
  </si>
  <si>
    <r>
      <t>Table 7 MOD Non-Current Assets</t>
    </r>
    <r>
      <rPr>
        <b/>
        <vertAlign val="superscript"/>
        <sz val="14"/>
        <rFont val="Arial"/>
        <family val="2"/>
      </rPr>
      <t>1</t>
    </r>
  </si>
  <si>
    <r>
      <t>Service Personnel Costs</t>
    </r>
    <r>
      <rPr>
        <vertAlign val="superscript"/>
        <sz val="8"/>
        <rFont val="Arial"/>
        <family val="2"/>
      </rPr>
      <t>2</t>
    </r>
  </si>
  <si>
    <r>
      <t>Civilian Personnel Costs</t>
    </r>
    <r>
      <rPr>
        <vertAlign val="superscript"/>
        <sz val="8"/>
        <rFont val="Arial"/>
        <family val="2"/>
      </rPr>
      <t>3</t>
    </r>
  </si>
  <si>
    <r>
      <t>Infrastructure Costs</t>
    </r>
    <r>
      <rPr>
        <vertAlign val="superscript"/>
        <sz val="8"/>
        <rFont val="Arial"/>
        <family val="2"/>
      </rPr>
      <t>4</t>
    </r>
  </si>
  <si>
    <r>
      <t>Inventory Consumption</t>
    </r>
    <r>
      <rPr>
        <vertAlign val="superscript"/>
        <sz val="8"/>
        <rFont val="Arial"/>
        <family val="2"/>
      </rPr>
      <t>5</t>
    </r>
  </si>
  <si>
    <r>
      <t>Equipment Support Costs</t>
    </r>
    <r>
      <rPr>
        <vertAlign val="superscript"/>
        <sz val="8"/>
        <rFont val="Arial"/>
        <family val="2"/>
      </rPr>
      <t>6</t>
    </r>
  </si>
  <si>
    <r>
      <t>Other Costs &amp; Services</t>
    </r>
    <r>
      <rPr>
        <vertAlign val="superscript"/>
        <sz val="8"/>
        <rFont val="Arial"/>
        <family val="2"/>
      </rPr>
      <t>7</t>
    </r>
  </si>
  <si>
    <r>
      <t>Receipts &amp; Other Income</t>
    </r>
    <r>
      <rPr>
        <vertAlign val="superscript"/>
        <sz val="8"/>
        <rFont val="Arial"/>
        <family val="2"/>
      </rPr>
      <t>8</t>
    </r>
  </si>
  <si>
    <r>
      <t>Depreciation &amp; Impairment</t>
    </r>
    <r>
      <rPr>
        <vertAlign val="superscript"/>
        <sz val="8"/>
        <rFont val="Arial"/>
        <family val="2"/>
      </rPr>
      <t>9</t>
    </r>
  </si>
  <si>
    <r>
      <t>Cash Release of Provisions</t>
    </r>
    <r>
      <rPr>
        <vertAlign val="superscript"/>
        <sz val="8"/>
        <rFont val="Arial"/>
        <family val="2"/>
      </rPr>
      <t>10</t>
    </r>
  </si>
  <si>
    <r>
      <t>Research &amp; Development Costs</t>
    </r>
    <r>
      <rPr>
        <vertAlign val="superscript"/>
        <sz val="8"/>
        <rFont val="Arial"/>
        <family val="2"/>
      </rPr>
      <t>11</t>
    </r>
  </si>
  <si>
    <t>15.</t>
  </si>
  <si>
    <r>
      <t>Arm's Length Bodies</t>
    </r>
    <r>
      <rPr>
        <vertAlign val="superscript"/>
        <sz val="8"/>
        <rFont val="Arial"/>
        <family val="2"/>
      </rPr>
      <t>1,12</t>
    </r>
  </si>
  <si>
    <r>
      <t>Cost of Capital Charge</t>
    </r>
    <r>
      <rPr>
        <vertAlign val="superscript"/>
        <sz val="8"/>
        <rFont val="Arial"/>
        <family val="2"/>
      </rPr>
      <t>6</t>
    </r>
  </si>
  <si>
    <r>
      <t>Capital DEL</t>
    </r>
    <r>
      <rPr>
        <b/>
        <vertAlign val="superscript"/>
        <sz val="8"/>
        <rFont val="Arial"/>
        <family val="2"/>
      </rPr>
      <t>7</t>
    </r>
  </si>
  <si>
    <r>
      <t>Depreciation/Impairments/Fixed Assets Written On/Off</t>
    </r>
    <r>
      <rPr>
        <vertAlign val="superscript"/>
        <sz val="8"/>
        <rFont val="Arial"/>
        <family val="2"/>
      </rPr>
      <t>4,5</t>
    </r>
  </si>
  <si>
    <r>
      <t>Table 1 Defence Expenditure Outturn</t>
    </r>
    <r>
      <rPr>
        <b/>
        <vertAlign val="superscript"/>
        <sz val="14"/>
        <rFont val="Arial"/>
        <family val="2"/>
      </rPr>
      <t>1</t>
    </r>
  </si>
  <si>
    <t>Current Prices (£ billion)</t>
  </si>
  <si>
    <t>2013-14</t>
  </si>
  <si>
    <t xml:space="preserve">Of which: </t>
  </si>
  <si>
    <t>Education</t>
  </si>
  <si>
    <t>Defence</t>
  </si>
  <si>
    <t>Work and Pensions</t>
  </si>
  <si>
    <t>2014-15</t>
  </si>
  <si>
    <t>Previously the figures for Defence's departmental AME were adjusted to remove contributions to the Armed Forces Pensions Scheme. This table now aligns with the presentation in Public Spending Statistics and includes the Armed Forces Pensions Scheme.</t>
  </si>
  <si>
    <t xml:space="preserve">Departmental Expenditure Limits (DELs) are firm multi-year plans for a specific part of a department's expenditure. DEL covers all administration costs and programme expenditure except where: </t>
  </si>
  <si>
    <t>•  some programme spending cannot reasonably be subject to close control over a multi-year period; or</t>
  </si>
  <si>
    <t>•  spending relates to non-cash costs other than depreciation and impairments.</t>
  </si>
  <si>
    <t>Departmental spending not in DEL is included in departmental AME. Both resource and capital budgets are divided into DEL and departmental AME.</t>
  </si>
  <si>
    <t>Defence Statistics Bulletin 6</t>
  </si>
  <si>
    <t>https://www.gov.uk/government/uploads/system/uploads/attachment_data/file/397401/ukds2012-Chapter_1_Finance.pdf</t>
  </si>
  <si>
    <t>https://www.gov.uk/government/publications/the-ministry-of-defence-annual-report-and-accounts-2013-to-2014</t>
  </si>
  <si>
    <t>https://www.gov.uk/government/publications/managing-public-money</t>
  </si>
  <si>
    <t>http://www.publications.parliament.uk/pa/cm201213/cmselect/cmdfence/writev/133/133.pdf</t>
  </si>
  <si>
    <t>Annually Managed Expenditure (AME) relates to expenditure outside the Departmental Expenditure Limits (DEL) but included in Departmental Budgets.  This is typically demand-led items such as social security benefits, certain pension allowances and tax credits for individuals.</t>
  </si>
  <si>
    <t>Defence Spending</t>
  </si>
  <si>
    <t>Departmental Expenditure Limits (DEL)</t>
  </si>
  <si>
    <t>Cash Resource DEL</t>
  </si>
  <si>
    <t>Personnel Costs</t>
  </si>
  <si>
    <t>New Loans and Loan Repayments</t>
  </si>
  <si>
    <t>Depreciation &amp; Impairment</t>
  </si>
  <si>
    <t>Provisions</t>
  </si>
  <si>
    <t>Cash Release of Provisions</t>
  </si>
  <si>
    <t>Movement on Fair Value of Financial Instruments</t>
  </si>
  <si>
    <t>There are no planned revisions to this document.</t>
  </si>
  <si>
    <r>
      <t xml:space="preserve">This table shows the changes in Defence expenditure over time following the introduction of Stage 2 </t>
    </r>
    <r>
      <rPr>
        <b/>
        <u val="single"/>
        <sz val="8"/>
        <rFont val="Arial"/>
        <family val="2"/>
      </rPr>
      <t>Resource Accounting &amp; Budgeting (RAB)</t>
    </r>
    <r>
      <rPr>
        <sz val="8"/>
        <rFont val="Arial"/>
        <family val="2"/>
      </rPr>
      <t xml:space="preserve">. Under Stage 1 RAB, introduced in 2001/02, non-cash costs such as Depreciation and Cost of Capital charge were held under AME, and did not form part of the Resource Departmental Expenditure Limit (DEL). This changed under Stage 2 RAB when non-cash costs moved to the Resource DEL. In order to give a single measure of spending on public services under full resource budgeting, the Defence Spending line is presented as the sum of the resource and capital budgets, minus Depreciation and Impairments and from 2009/10 Fixed Assets Written On/Off have also been removed. This reflects the resources required plus the net investment in them, but avoids double counting the writing down of the existing capital stock and the cash outlay on new assets.  </t>
    </r>
  </si>
  <si>
    <r>
      <t xml:space="preserve">The data are derived directly from the </t>
    </r>
    <r>
      <rPr>
        <b/>
        <u val="single"/>
        <sz val="8"/>
        <rFont val="Arial"/>
        <family val="2"/>
      </rPr>
      <t>MOD Departmental Resource Accounts</t>
    </r>
    <r>
      <rPr>
        <sz val="8"/>
        <rFont val="Arial"/>
        <family val="2"/>
      </rPr>
      <t xml:space="preserve">. </t>
    </r>
  </si>
  <si>
    <r>
      <t>Please refer to the</t>
    </r>
    <r>
      <rPr>
        <b/>
        <sz val="8"/>
        <rFont val="Arial"/>
        <family val="2"/>
      </rPr>
      <t xml:space="preserve"> </t>
    </r>
    <r>
      <rPr>
        <b/>
        <u val="single"/>
        <sz val="8"/>
        <rFont val="Arial"/>
        <family val="2"/>
      </rPr>
      <t>Resource Accounting &amp; Budgeting section</t>
    </r>
    <r>
      <rPr>
        <b/>
        <sz val="8"/>
        <rFont val="Arial"/>
        <family val="2"/>
      </rPr>
      <t xml:space="preserve"> </t>
    </r>
    <r>
      <rPr>
        <sz val="8"/>
        <rFont val="Arial"/>
        <family val="2"/>
      </rPr>
      <t>to view important information relating to the introduction of the International Financial Reporting Standard (IFRS), the implementation of the Clear Line of Sight (CLoS) Alignment project and accounting changes resulting from the publication of the 2010 Strategic Defence &amp; Security Review (SDSR) which led to significant presentational changes in the reporting of the 2010/11 accounts.</t>
    </r>
  </si>
  <si>
    <r>
      <t>Further information about the quality of data and methods used in the production of these statistics, along with details of their intended use can be found in the</t>
    </r>
    <r>
      <rPr>
        <b/>
        <sz val="8"/>
        <rFont val="Arial"/>
        <family val="2"/>
      </rPr>
      <t xml:space="preserve"> </t>
    </r>
    <r>
      <rPr>
        <b/>
        <u val="single"/>
        <sz val="8"/>
        <rFont val="Arial"/>
        <family val="2"/>
      </rPr>
      <t>Background Quality Report - Departmental Resources Statistics</t>
    </r>
    <r>
      <rPr>
        <sz val="8"/>
        <rFont val="Arial"/>
        <family val="2"/>
      </rPr>
      <t>.</t>
    </r>
  </si>
  <si>
    <t>2015/16</t>
  </si>
  <si>
    <t xml:space="preserve">Under HM Treasury guidance, from 2009/10 elements of Impairments are now scored under Annually Managed Expenditure (AME). Impairments are defined as an unexpected or sudden decline in the service utility of a capital asset, such as a factory, property or vehicle. This could be the result of physical damage to the asset, obsolescence due to technological innovation, or changes to the legal code. Impairments can be written off. By their nature, Impairments are market driven and cannot be controlled hence why they are scored in AME. </t>
  </si>
  <si>
    <t>From 2014/15 the Depreciation total now includes a small amount of depreciation reported by Arm's Length Bodies and will differ slightly from the Depreciation figure shown in Table 3.</t>
  </si>
  <si>
    <t>Annually Managed Expenditure includes only demand led items such as war pensions and provisions costs. However, from 2015/16 War Pension Benefits have been included in Resource DEL.</t>
  </si>
  <si>
    <t>2015-16</t>
  </si>
  <si>
    <r>
      <t>Total Resource DEL</t>
    </r>
    <r>
      <rPr>
        <b/>
        <vertAlign val="superscript"/>
        <sz val="8"/>
        <rFont val="Arial"/>
        <family val="2"/>
      </rPr>
      <t>1</t>
    </r>
  </si>
  <si>
    <r>
      <t>Total Capital DEL</t>
    </r>
    <r>
      <rPr>
        <b/>
        <vertAlign val="superscript"/>
        <sz val="8"/>
        <rFont val="Arial"/>
        <family val="2"/>
      </rPr>
      <t>1</t>
    </r>
  </si>
  <si>
    <r>
      <t>Departmental Expenditure Limits (RDEL + CDEL)</t>
    </r>
    <r>
      <rPr>
        <b/>
        <vertAlign val="superscript"/>
        <sz val="8"/>
        <rFont val="Arial"/>
        <family val="2"/>
      </rPr>
      <t>2</t>
    </r>
  </si>
  <si>
    <r>
      <t>Defence</t>
    </r>
    <r>
      <rPr>
        <vertAlign val="superscript"/>
        <sz val="8"/>
        <rFont val="Arial"/>
        <family val="2"/>
      </rPr>
      <t>4</t>
    </r>
  </si>
  <si>
    <r>
      <t>Of which: Defence (Excluding AFPS)</t>
    </r>
    <r>
      <rPr>
        <i/>
        <vertAlign val="superscript"/>
        <sz val="8"/>
        <rFont val="Arial"/>
        <family val="2"/>
      </rPr>
      <t>4</t>
    </r>
  </si>
  <si>
    <r>
      <t xml:space="preserve">This table shows a breakdown of Resource &amp; Capital DEL and AME by Commodity Block. Under Clear Line of Sight (CLoS), the main MOD expenditure categories are now presented as Commodity Blocks.  This provides a more meaningful description of the Department’s planned and actual spend, and enables a clearer understanding of the MOD’s plans and expenditure over the Spending Review period. For more detail on the move to Commodity Blocks please click </t>
    </r>
    <r>
      <rPr>
        <b/>
        <u val="single"/>
        <sz val="8"/>
        <rFont val="Arial"/>
        <family val="2"/>
      </rPr>
      <t>here</t>
    </r>
    <r>
      <rPr>
        <sz val="8"/>
        <rFont val="Arial"/>
        <family val="2"/>
      </rPr>
      <t>.</t>
    </r>
  </si>
  <si>
    <r>
      <t xml:space="preserve">Please refer to the </t>
    </r>
    <r>
      <rPr>
        <b/>
        <u val="single"/>
        <sz val="8"/>
        <rFont val="Arial"/>
        <family val="2"/>
      </rPr>
      <t>Resource Accounting &amp; Budgeting section</t>
    </r>
    <r>
      <rPr>
        <sz val="8"/>
        <rFont val="Arial"/>
        <family val="2"/>
      </rPr>
      <t xml:space="preserve">  to view important information relating to the introduction of the International Financial Reporting Standard (IFRS), the implementation of the Clear Line of Sight (CLoS) Alignment project and accounting changes from 2011/12, which have led to presentational changes to the reporting of MOD accounts.</t>
    </r>
  </si>
  <si>
    <r>
      <t xml:space="preserve">Prior to 2011/12, when Commodity Block reporting was first introduced, information contained in this table was reported in Table 1.3a of UK Defence Statistics 2012. A link to the last published table can be found  </t>
    </r>
    <r>
      <rPr>
        <b/>
        <u val="single"/>
        <sz val="8"/>
        <rFont val="Arial"/>
        <family val="2"/>
      </rPr>
      <t>here</t>
    </r>
    <r>
      <rPr>
        <sz val="8"/>
        <rFont val="Arial"/>
        <family val="2"/>
      </rPr>
      <t xml:space="preserve">. </t>
    </r>
  </si>
  <si>
    <t>Conflict Stability and Security Fund</t>
  </si>
  <si>
    <r>
      <t>DE&amp;S Bespoke Trading Entity</t>
    </r>
    <r>
      <rPr>
        <vertAlign val="superscript"/>
        <sz val="8"/>
        <rFont val="Arial"/>
        <family val="2"/>
      </rPr>
      <t>13</t>
    </r>
  </si>
  <si>
    <r>
      <t>War Pension Benefits</t>
    </r>
    <r>
      <rPr>
        <vertAlign val="superscript"/>
        <sz val="8"/>
        <rFont val="Arial"/>
        <family val="2"/>
      </rPr>
      <t>14</t>
    </r>
  </si>
  <si>
    <r>
      <t>Capital DEL</t>
    </r>
    <r>
      <rPr>
        <b/>
        <vertAlign val="superscript"/>
        <sz val="8"/>
        <rFont val="Arial"/>
        <family val="2"/>
      </rPr>
      <t>15</t>
    </r>
  </si>
  <si>
    <r>
      <t>Single Use Military Equipment</t>
    </r>
    <r>
      <rPr>
        <vertAlign val="superscript"/>
        <sz val="8"/>
        <rFont val="Arial"/>
        <family val="2"/>
      </rPr>
      <t>16</t>
    </r>
  </si>
  <si>
    <r>
      <t>Other Capital (Fiscal)</t>
    </r>
    <r>
      <rPr>
        <vertAlign val="superscript"/>
        <sz val="8"/>
        <rFont val="Arial"/>
        <family val="2"/>
      </rPr>
      <t>17</t>
    </r>
  </si>
  <si>
    <t>Fixed Asset/Estate Disposal Costs</t>
  </si>
  <si>
    <r>
      <t>Arm's Length Bodies</t>
    </r>
    <r>
      <rPr>
        <vertAlign val="superscript"/>
        <sz val="8"/>
        <rFont val="Arial"/>
        <family val="2"/>
      </rPr>
      <t>12</t>
    </r>
  </si>
  <si>
    <t xml:space="preserve">Provision Costs </t>
  </si>
  <si>
    <t>Military and other ranks pay and other allowances; SCAPE; Employer's National Insurance Contributions (ERNIC).</t>
  </si>
  <si>
    <t>In 2015/16 War Pensions Benefits was reclassified from AME to Cash Resource DEL.</t>
  </si>
  <si>
    <t>16.</t>
  </si>
  <si>
    <t>17.</t>
  </si>
  <si>
    <r>
      <t>Capital Expenditure on Equipment</t>
    </r>
    <r>
      <rPr>
        <vertAlign val="superscript"/>
        <sz val="8"/>
        <rFont val="Arial"/>
        <family val="2"/>
      </rPr>
      <t>3,4</t>
    </r>
  </si>
  <si>
    <r>
      <t>Equipment Support</t>
    </r>
    <r>
      <rPr>
        <vertAlign val="superscript"/>
        <sz val="8"/>
        <rFont val="Arial"/>
        <family val="2"/>
      </rPr>
      <t>5,6</t>
    </r>
  </si>
  <si>
    <r>
      <t>Research &amp; Development</t>
    </r>
    <r>
      <rPr>
        <vertAlign val="superscript"/>
        <sz val="8"/>
        <rFont val="Arial"/>
        <family val="2"/>
      </rPr>
      <t>7</t>
    </r>
  </si>
  <si>
    <r>
      <t>Frascati Defined R&amp;D</t>
    </r>
    <r>
      <rPr>
        <vertAlign val="superscript"/>
        <sz val="8"/>
        <rFont val="Arial"/>
        <family val="2"/>
      </rPr>
      <t>8,9,10</t>
    </r>
  </si>
  <si>
    <r>
      <t>Other R&amp;D</t>
    </r>
    <r>
      <rPr>
        <vertAlign val="superscript"/>
        <sz val="8"/>
        <rFont val="Arial"/>
        <family val="2"/>
      </rPr>
      <t>11</t>
    </r>
  </si>
  <si>
    <t>Table 5 MOD Research &amp; Development Expenditure Outturn</t>
  </si>
  <si>
    <r>
      <t xml:space="preserve">This table shows a breakdown of the actual net operating and capital costs for MOD operations. These costs cover the </t>
    </r>
    <r>
      <rPr>
        <b/>
        <sz val="8"/>
        <rFont val="Arial"/>
        <family val="2"/>
      </rPr>
      <t>net additional costs</t>
    </r>
    <r>
      <rPr>
        <sz val="8"/>
        <rFont val="Arial"/>
        <family val="2"/>
      </rPr>
      <t xml:space="preserve"> (both direct and indirect) incurred by the Department as a result of major military operations: that is, those costs over and above those that the Department would have incurred had the operation not been undertaken.  For example, expenditure on wages and salaries, or savings from cancelled training exercises, are deducted from the total cost of the operation. </t>
    </r>
  </si>
  <si>
    <r>
      <t>Table 6b</t>
    </r>
    <r>
      <rPr>
        <sz val="8"/>
        <rFont val="Arial"/>
        <family val="2"/>
      </rPr>
      <t xml:space="preserve"> shows the annual audited costs of all operations since 2004/05. </t>
    </r>
  </si>
  <si>
    <r>
      <t xml:space="preserve">Further information about the quality of data and methods used in the production of these statistics, along with details of their intended use, can be found in the </t>
    </r>
    <r>
      <rPr>
        <b/>
        <u val="single"/>
        <sz val="8"/>
        <rFont val="Arial"/>
        <family val="2"/>
      </rPr>
      <t>Background Quality Report - Departmental Resources Statistics</t>
    </r>
    <r>
      <rPr>
        <sz val="8"/>
        <rFont val="Arial"/>
        <family val="2"/>
      </rPr>
      <t>.</t>
    </r>
  </si>
  <si>
    <t>Counter Daesh</t>
  </si>
  <si>
    <t xml:space="preserve">The Conflict Stability and Security Fund (CSSF) replaced the Conflict Pool as the Government's mechanism for funding conflict prevention, stabilisation, security and peacekeeping activities, under the strategic direction of the National Security Council. </t>
  </si>
  <si>
    <r>
      <t>CSSF</t>
    </r>
    <r>
      <rPr>
        <vertAlign val="superscript"/>
        <sz val="8"/>
        <rFont val="Arial"/>
        <family val="2"/>
      </rPr>
      <t>3</t>
    </r>
  </si>
  <si>
    <r>
      <t>Enhanced ISR</t>
    </r>
    <r>
      <rPr>
        <vertAlign val="superscript"/>
        <sz val="8"/>
        <rFont val="Arial"/>
        <family val="2"/>
      </rPr>
      <t>5</t>
    </r>
  </si>
  <si>
    <t>The Conflict Pool was replaced by the Conflict Stability and Security Fund (CSSF) in 2015/16. Since 2009/10 the Conflict Pool has included the Balkans, Stabilisation Aid Fund and the Programme Pool.</t>
  </si>
  <si>
    <t>Enhanced Intelligence Surveillance and Reconnaissance (ISR) are the extra equipment costs relating to the run on of certain manned aviation platforms.</t>
  </si>
  <si>
    <r>
      <t>SUME</t>
    </r>
    <r>
      <rPr>
        <vertAlign val="superscript"/>
        <sz val="8"/>
        <rFont val="Arial"/>
        <family val="2"/>
      </rPr>
      <t>3</t>
    </r>
  </si>
  <si>
    <r>
      <t>AUC</t>
    </r>
    <r>
      <rPr>
        <vertAlign val="superscript"/>
        <sz val="8"/>
        <rFont val="Arial"/>
        <family val="2"/>
      </rPr>
      <t>4</t>
    </r>
    <r>
      <rPr>
        <sz val="8"/>
        <rFont val="Arial"/>
        <family val="2"/>
      </rPr>
      <t xml:space="preserve"> SUME</t>
    </r>
  </si>
  <si>
    <r>
      <t>AUC</t>
    </r>
    <r>
      <rPr>
        <vertAlign val="superscript"/>
        <sz val="8"/>
        <rFont val="Arial"/>
        <family val="2"/>
      </rPr>
      <t xml:space="preserve">4 </t>
    </r>
    <r>
      <rPr>
        <sz val="8"/>
        <rFont val="Arial"/>
        <family val="2"/>
      </rPr>
      <t>Other</t>
    </r>
  </si>
  <si>
    <r>
      <t>Intangible Assets</t>
    </r>
    <r>
      <rPr>
        <b/>
        <vertAlign val="superscript"/>
        <sz val="8"/>
        <rFont val="Arial"/>
        <family val="2"/>
      </rPr>
      <t>5</t>
    </r>
  </si>
  <si>
    <r>
      <t>Receivables due after more than one year</t>
    </r>
    <r>
      <rPr>
        <b/>
        <vertAlign val="superscript"/>
        <sz val="8"/>
        <rFont val="Arial"/>
        <family val="2"/>
      </rPr>
      <t>6</t>
    </r>
  </si>
  <si>
    <r>
      <t>Financial Assets</t>
    </r>
    <r>
      <rPr>
        <b/>
        <vertAlign val="superscript"/>
        <sz val="8"/>
        <rFont val="Arial"/>
        <family val="2"/>
      </rPr>
      <t>6,7</t>
    </r>
  </si>
  <si>
    <r>
      <t xml:space="preserve">This table provides a breakdown of the revenue earned by MOD shown by income source. Where the Department has spare capacity, it provides a range of services to external organisations. The majority of these services are in the form of military support to foreign governments and other government departments.  Where appropriate, costs are recovered in accordance with </t>
    </r>
    <r>
      <rPr>
        <b/>
        <u val="single"/>
        <sz val="8"/>
        <rFont val="Arial"/>
        <family val="2"/>
      </rPr>
      <t>Managing Public Money</t>
    </r>
    <r>
      <rPr>
        <sz val="8"/>
        <rFont val="Arial"/>
        <family val="2"/>
      </rPr>
      <t xml:space="preserve"> guidance set out by HM Treasury. On a smaller scale, the Department provides services to support charities, local community initiatives, as well as commercial companies, where there is a defence interest.</t>
    </r>
  </si>
  <si>
    <t xml:space="preserve">Rental Income - Property </t>
  </si>
  <si>
    <t>Receipts - Personnel</t>
  </si>
  <si>
    <t>Receipts - Sale of Fuel</t>
  </si>
  <si>
    <t>Receipts - Supplies and Services</t>
  </si>
  <si>
    <r>
      <t>Dividends and Income from Investments</t>
    </r>
    <r>
      <rPr>
        <vertAlign val="superscript"/>
        <sz val="8"/>
        <rFont val="Arial"/>
        <family val="2"/>
      </rPr>
      <t>4,5</t>
    </r>
  </si>
  <si>
    <t>The income of Arm's Length Bodies is classified as dividends or other income. These include Defence Science &amp; Technology Laboratory (Dstl), UK Hydrographic Office (UKHO) and Defence Support Group (DSG).</t>
  </si>
  <si>
    <t>Includes, for 2015/16, a £42 million equity withdrawal from UKHO.</t>
  </si>
  <si>
    <r>
      <t>Table 9 MOD Expenditure on Consultancy</t>
    </r>
    <r>
      <rPr>
        <b/>
        <vertAlign val="superscript"/>
        <sz val="14"/>
        <rFont val="Arial"/>
        <family val="2"/>
      </rPr>
      <t>1</t>
    </r>
  </si>
  <si>
    <r>
      <t xml:space="preserve">Departmental Resources presents Defence expenditure over time and by expenditure group, comparing it to other areas of government. This bulletin presents expenditure on equipment and Research and Development (R&amp;D), MOD’s commitment to conflict prevention, value of our non-current assets, external income earned by MOD and expenditure on consultancy. The data are consistent with that published in the MOD Annual Report and Accounts, and are produced as part of the transparency and accountability of the MOD to Parliament and the public. </t>
    </r>
    <r>
      <rPr>
        <b/>
        <sz val="11"/>
        <rFont val="Arial"/>
        <family val="2"/>
      </rPr>
      <t>These Excel tables accompany a pdf report which provides context and commentary on recent trends in the figures presented in these tables. The report can be found here:</t>
    </r>
  </si>
  <si>
    <t>2016/17</t>
  </si>
  <si>
    <t>2016-17</t>
  </si>
  <si>
    <r>
      <t xml:space="preserve">Further information about the quality of data and methods used in the production of these statistics, along with details of their intended use can be found in the </t>
    </r>
    <r>
      <rPr>
        <b/>
        <u val="single"/>
        <sz val="8"/>
        <rFont val="Arial"/>
        <family val="2"/>
      </rPr>
      <t>Background Quality Report - Departmental Resources Statistics</t>
    </r>
    <r>
      <rPr>
        <sz val="8"/>
        <rFont val="Arial"/>
        <family val="2"/>
      </rPr>
      <t>.</t>
    </r>
  </si>
  <si>
    <t>EU Counter Migrant Smugglers</t>
  </si>
  <si>
    <t>Service Personnel</t>
  </si>
  <si>
    <t>Civilian Personnel</t>
  </si>
  <si>
    <r>
      <t>Retirement Benefit Scheme Assets</t>
    </r>
    <r>
      <rPr>
        <b/>
        <vertAlign val="superscript"/>
        <sz val="8"/>
        <rFont val="Arial"/>
        <family val="2"/>
      </rPr>
      <t>8</t>
    </r>
  </si>
  <si>
    <t>Table 8 - External Income Earned by MOD</t>
  </si>
  <si>
    <r>
      <t>Proceeds from the sale of PPE and Intangible Assets</t>
    </r>
    <r>
      <rPr>
        <vertAlign val="superscript"/>
        <sz val="8"/>
        <rFont val="Arial"/>
        <family val="2"/>
      </rPr>
      <t>6</t>
    </r>
  </si>
  <si>
    <r>
      <t>Other Income</t>
    </r>
    <r>
      <rPr>
        <vertAlign val="superscript"/>
        <sz val="8"/>
        <rFont val="Arial"/>
        <family val="2"/>
      </rPr>
      <t>4,7,8</t>
    </r>
  </si>
  <si>
    <t>Includes, for 2014/15, £163.8 million (cash extraction £23.8 million and sale proceeds £140.0 million) from the sale of DSG.</t>
  </si>
  <si>
    <r>
      <t xml:space="preserve">Annually Managed Expenditure(AME) </t>
    </r>
    <r>
      <rPr>
        <b/>
        <vertAlign val="superscript"/>
        <sz val="8"/>
        <rFont val="Arial"/>
        <family val="2"/>
      </rPr>
      <t>8,9,10,11,12</t>
    </r>
  </si>
  <si>
    <t xml:space="preserve">Regional Expenditure with UK Industry and Supported Employment </t>
  </si>
  <si>
    <t>https://www.gov.uk/government/collections/mod-regional-expenditure-with-uk-industry-and-supported-employment-index</t>
  </si>
  <si>
    <t>Research and Development expenditure is incurred mainly for the future benefit of the Department. Such expenditure is primarily incurred on the development of new Single Use Military Equipment (SUME) and on the improvement of the effectiveness and capability of existing SUME. R&amp;D costs have been reallocated from RDEL to CDEL in 2016/17 to comply with European System of Accounts (ESA 10) requirements as directed by HMT.</t>
  </si>
  <si>
    <r>
      <t>DMAP</t>
    </r>
    <r>
      <rPr>
        <b/>
        <vertAlign val="superscript"/>
        <sz val="8"/>
        <rFont val="Arial"/>
        <family val="2"/>
      </rPr>
      <t>1</t>
    </r>
  </si>
  <si>
    <t>The receipts from the sale of Property, Plant and Equipment and intangible assets has been separately identified for the first time in 2016/17.</t>
  </si>
  <si>
    <t>Deployed Military Activity Pool (DMAP) is a joint HM Treasury and MOD initiative to make available resources to fund the initial and short term costs of any unforeseen military activity as authorised by the National Security Council.</t>
  </si>
  <si>
    <t>These are standard Cabinet Office categories for reporting consultancy. Expenditure is identified from MOD (and MOD ALBs) financial systems based on expenditure recorded against Resource Accounting Codes (RACs) which most closely map to the categories shown above. In some cases, the RAC's cover work that goes beyond the scope of advisory consultancy.</t>
  </si>
  <si>
    <t>Prior to 2015/16 the totals included small levels of expenditure incurred by Dstl, UK Hydrographic Office and Defence Support Group. From 2015/16 onwards , and due to the small levels of expenditure incurred by the Trading Funds on this type of activity, the Trading Funds data has not been included and for consistency the totals shown in this table now match those published in the MOD Annual Report &amp; Accounts.</t>
  </si>
  <si>
    <t xml:space="preserve">This table details the MOD annual expenditure on Research and Development (R&amp;D) activity. Expenditure is broken down into intramural (i.e. R&amp;D activity undertaken within the Department) and extramural (i.e. R&amp;D activity undertaken outside the Department).  Statistics on R&amp;D expenditure provide an important guide to the levels of investment in the economy, provide a key indicator of future growth and competitiveness, and allow for international comparisons to be undertaken. MOD accounts for around 35 per cent of the UK Central Government’s spending on R&amp;D. </t>
  </si>
  <si>
    <r>
      <t>Other Bodies</t>
    </r>
    <r>
      <rPr>
        <b/>
        <vertAlign val="superscript"/>
        <sz val="8"/>
        <rFont val="Arial"/>
        <family val="2"/>
      </rPr>
      <t>5</t>
    </r>
  </si>
  <si>
    <r>
      <t>Total By Category</t>
    </r>
    <r>
      <rPr>
        <b/>
        <vertAlign val="superscript"/>
        <sz val="8"/>
        <rFont val="Arial"/>
        <family val="2"/>
      </rPr>
      <t>4</t>
    </r>
  </si>
  <si>
    <t>https://www.gov.uk/government/publications/mod-workforce-management-information-january-to-december-2017</t>
  </si>
  <si>
    <t>The figure for consultancy expenditure in 2016/17 reported on Page 113 of the Annual Report &amp; Accounts (£60.5 million) is slightly different to that published in this table. At the time the Annual Report &amp; Accounts were finalised it was decided to reproduce, in the text, the figure that had already been published as part of the department's transparency reporting and which was published prior to the accounts being finalised. The figures shown in this table are based on the expenditure recorded against the consultancy Resource Account Codes used within MOD. The total figure is £58.6 million (excluding Trading Funds) and is consistent with how figures shown in this table since 2014/15 have been calculated.</t>
  </si>
  <si>
    <t>https://www.gov.uk/government/statistics/defence-departmental-resources-2018</t>
  </si>
  <si>
    <t>https://www.gov.uk/government/publications/ministry-of-defence-annual-report-and-accounts-2017-to-2018</t>
  </si>
  <si>
    <t>https://www.gov.uk/government/statistics/public-expenditure-statistical-analyses-2018</t>
  </si>
  <si>
    <t>The main source of information used in this bulletin is the MOD Departmental Resource Accounts 2017/18, which can be found here:</t>
  </si>
  <si>
    <t>Data in Table 2 showing expenditure across Government comes from the HM Treasury publication Public Expenditure Statistical Analyses 2018 which can be found here:</t>
  </si>
  <si>
    <r>
      <t>Defence Statistics</t>
    </r>
    <r>
      <rPr>
        <sz val="11"/>
        <color indexed="8"/>
        <rFont val="Arial"/>
        <family val="2"/>
      </rPr>
      <t xml:space="preserve"> welcome feedback on our statistical products. If you have any comments or questions about this publication or about the statistics produced</t>
    </r>
  </si>
  <si>
    <t>by Defence Statistics in general, you can contact us as follows:</t>
  </si>
  <si>
    <t>Defence Statistics (Defence Expenditure Analysis)</t>
  </si>
  <si>
    <t>030 679 84442</t>
  </si>
  <si>
    <t>DefStrat-Econ-ESES-PQFOI@mod.gov.uk</t>
  </si>
  <si>
    <t>Clear Line of Sight
----------------------------------------------------------------------------------------&gt;</t>
  </si>
  <si>
    <t>2017/18</t>
  </si>
  <si>
    <r>
      <t>Defence Spending</t>
    </r>
    <r>
      <rPr>
        <vertAlign val="superscript"/>
        <sz val="8"/>
        <rFont val="Arial"/>
        <family val="2"/>
      </rPr>
      <t xml:space="preserve">2 </t>
    </r>
    <r>
      <rPr>
        <sz val="8"/>
        <rFont val="Arial"/>
        <family val="2"/>
      </rPr>
      <t>at Constant 2017/18 Prices</t>
    </r>
    <r>
      <rPr>
        <vertAlign val="superscript"/>
        <sz val="8"/>
        <rFont val="Arial"/>
        <family val="2"/>
      </rPr>
      <t>13</t>
    </r>
  </si>
  <si>
    <t xml:space="preserve">Source: Defence Statistics (Defence Expenditure Analysis) and Defence Resources  </t>
  </si>
  <si>
    <r>
      <t xml:space="preserve">More information on the removal of Cost of Capital from the 2010/11 Resource DEL figures can be found in the </t>
    </r>
    <r>
      <rPr>
        <b/>
        <u val="single"/>
        <sz val="8"/>
        <rFont val="Arial"/>
        <family val="2"/>
      </rPr>
      <t>Resource Accounting &amp; Budgeting section</t>
    </r>
    <r>
      <rPr>
        <sz val="8"/>
        <rFont val="Arial"/>
        <family val="2"/>
      </rPr>
      <t>.</t>
    </r>
  </si>
  <si>
    <r>
      <t xml:space="preserve">Further details of the large increase in AME in 2010/11 can be found in the </t>
    </r>
    <r>
      <rPr>
        <b/>
        <u val="single"/>
        <sz val="8"/>
        <rFont val="Arial"/>
        <family val="2"/>
      </rPr>
      <t>Resource Accounting &amp; Budgeting section</t>
    </r>
    <r>
      <rPr>
        <sz val="8"/>
        <rFont val="Arial"/>
        <family val="2"/>
      </rPr>
      <t>.</t>
    </r>
  </si>
  <si>
    <t>Large increases in Resource Departmental AME in 2015-16 and 2017/18 reflects a significant change in the accounting valuation of provisions as a result of changes in the long-term discount rate which inflates the present value of expected future long-term costs. The increases shown for 2015/16 and 2017/18 are mainly in respect of the Nuclear Decommissioning Authority.</t>
  </si>
  <si>
    <t xml:space="preserve">The negative AME figure in 2016/17  has been caused by a number of impairment reversals made during the year, the effect of revaluation of fuel derivatives and the favourable impact from the movement in the foreign exchange rates due to Sterling Forward Purchase. The variance does not impact on Defence spending power as it is a non-cash accounting adjustment. </t>
  </si>
  <si>
    <r>
      <t xml:space="preserve">Conversion to constant 2017/18 prices uses the latest available forecast GDP deflator series produced by </t>
    </r>
    <r>
      <rPr>
        <b/>
        <u val="single"/>
        <sz val="8"/>
        <rFont val="Arial"/>
        <family val="2"/>
      </rPr>
      <t>HM Treasury</t>
    </r>
    <r>
      <rPr>
        <sz val="8"/>
        <rFont val="Arial"/>
        <family val="2"/>
      </rPr>
      <t xml:space="preserve"> dated 29 June 2018.</t>
    </r>
  </si>
  <si>
    <r>
      <t xml:space="preserve">This table and charts (taken from Table 1.3 and Table 1.8 of </t>
    </r>
    <r>
      <rPr>
        <b/>
        <u val="single"/>
        <sz val="8"/>
        <rFont val="Arial"/>
        <family val="2"/>
      </rPr>
      <t>Public Spending Statistics: July 2018</t>
    </r>
    <r>
      <rPr>
        <sz val="8"/>
        <rFont val="Arial"/>
        <family val="2"/>
      </rPr>
      <t xml:space="preserve"> produced by HMT) examine the expenditure on defence within the wider public expenditure framework.  It presents Departmental Expenditure Limits (Resource and Capital) and Annually Managed Expenditure (AME) by departmental groupings.</t>
    </r>
  </si>
  <si>
    <t>Defence expenditure as shown in the Public Spending Statistics cannot be directly compared to the Defence spending figure in Table 1 of this bulletin as they use different definitions. The difference can be attributed in part to HMTs inclusion of Depreciation/Impairments/Fixed Assets Written On/Off, which accounts for an additional £7.3bn, and the Armed Forces Pension Scheme (AFPS), which adds a further £7.0bn to AME in 2017/18.</t>
  </si>
  <si>
    <t>2017-18</t>
  </si>
  <si>
    <t>Health and Social Care</t>
  </si>
  <si>
    <t>Business, Energy and Industrial Strategy</t>
  </si>
  <si>
    <r>
      <t>Total Departmental AME</t>
    </r>
    <r>
      <rPr>
        <b/>
        <vertAlign val="superscript"/>
        <sz val="8"/>
        <rFont val="Arial"/>
        <family val="2"/>
      </rPr>
      <t>1,3</t>
    </r>
  </si>
  <si>
    <t>Source: HMT Public Spending Statistics: July 2018 (Table 1.3 and Table 1.8)</t>
  </si>
  <si>
    <t>Each year departments update five years of outturn data on a comparable basis where possible. This can sometimes lead to significant changes compared to previous publications at the departmental level. This is normally due to things like Machinery of Government adjustments, classification decisions and accountancy changes.</t>
  </si>
  <si>
    <t>The large increase in Resource departmental AME in 2015/16 and 2017/18 reflects a significant change in the accounting valuation of provisions, as a result of a change to the discount rate which determines the present value of expected future costs. This particularly affects a number of departments with long term costs, but BEIS have incurred the greatest charge in respect of the Nuclear Decommissioning Authority.</t>
  </si>
  <si>
    <t>Source: Defence Statistics (Defence Expenditure Analysis) and Defence Resources</t>
  </si>
  <si>
    <t>Since 2014/15 a small amount of Depreciation from the Arm's Length Bodies Resource DEL Total (£10m in 2016/17 and 2017/18), has been included in the calculation of Defence Spending.</t>
  </si>
  <si>
    <t>Council of Reserve Forces and Cadet Associations; Royal Hospital Chelsea; National Army Museum; RAF Museum; National Museum of the Royal Navy; Commonwealth War Graves Commission; Single Source Regulations Office; Independent Monitoring Board for the Military Corrective Training Centre, Colchester; Advisory Group on Military Medicine; Central Advisory Committee on Pensions and Compensation; Defence Scientific Advisory Council.</t>
  </si>
  <si>
    <t>The Defence Equipment &amp; Support Bespoke Trading Entity (DE&amp;S BTE) is an On-Vote Defence Agency of the MOD. DE&amp;S BTE has a distinct operating cost cap as a financial control and reporting mechanism. This is to reflect its Arm’s Length management from the MOD Head Office and exclusion from the MOD’s Administration targets. The DE&amp;S BTE is an Executive Agency in terms of classification by the ONS but will still be part of the MOD Vote and will publish separate plans and annual accounts at the end of each FY.</t>
  </si>
  <si>
    <r>
      <t xml:space="preserve">This table presents estimates of MOD equipment expenditure broken out by the main categories of expenditure. Aggregate MOD equipment expenditure here has been used to indicate expenditure on acquisition, maintenance, repair and update of items such as plant, machinery, vehicles and fighting equipment plus associated Research &amp; Development, and expenditure on administrative computers.  It is therefore a wider definition to that used by the MOD Equipment and Equipment Support Plans, and covers both military and non-military equipment (including dual use equipment) used by MOD service and civilian personnel. From 2011/12 the introduction of Commodity Blocks into the MOD Accounts has meant that the Equipment Support Costs Commodity category has been extended to include Operating Leases and Equipment Support PFI's that had previously been reported separately. The data are derived directly from the </t>
    </r>
    <r>
      <rPr>
        <b/>
        <u val="single"/>
        <sz val="8"/>
        <rFont val="Arial"/>
        <family val="2"/>
      </rPr>
      <t>MOD Departmental Resource Accounts</t>
    </r>
    <r>
      <rPr>
        <sz val="8"/>
        <rFont val="Arial"/>
        <family val="2"/>
      </rPr>
      <t>.</t>
    </r>
  </si>
  <si>
    <r>
      <t xml:space="preserve">Please refer to the </t>
    </r>
    <r>
      <rPr>
        <b/>
        <u val="single"/>
        <sz val="8"/>
        <rFont val="Arial"/>
        <family val="2"/>
      </rPr>
      <t>Resource Accounting &amp; Budgeting section of UK Defence Statistics 2012</t>
    </r>
    <r>
      <rPr>
        <u val="single"/>
        <sz val="8"/>
        <rFont val="Arial"/>
        <family val="2"/>
      </rPr>
      <t xml:space="preserve"> </t>
    </r>
    <r>
      <rPr>
        <sz val="8"/>
        <rFont val="Arial"/>
        <family val="2"/>
      </rPr>
      <t>to view important information relating to the introduction of the International Financial Reporting Standards (IFRS), the implementation of the Clear Line of Sight (CLoS) Alignment project and accounting changes resulting from the publication of the Strategic Defence &amp; Security Review 2010, which have led to significant presentational changes in the reporting of the accounts since 2010/11.</t>
    </r>
  </si>
  <si>
    <r>
      <t xml:space="preserve">The data are derived from information held on MOD accounting systems relating to expenditure on Additions to Intangible Assets and Research &amp; Development Costs. Development activity associated with acquiring assets is the most significant part of this expenditure. These figures do not fully align with those in Table 5, which present MOD R&amp;D expenditure on a different basis using OECD Frascati definitions. (See </t>
    </r>
    <r>
      <rPr>
        <b/>
        <u val="single"/>
        <sz val="8"/>
        <rFont val="Arial"/>
        <family val="2"/>
      </rPr>
      <t>Defence Statistics Bulletin No. 6 &amp; No. 9</t>
    </r>
    <r>
      <rPr>
        <sz val="8"/>
        <rFont val="Arial"/>
        <family val="2"/>
      </rPr>
      <t xml:space="preserve">). The figures in this category are taken from the MOD Annual Report &amp; Accounts and will include some items of R&amp;D which fall outside these definitions but nonetheless broadly relate to the wider definition of MOD R&amp;D expenditure as described in the commentary above. In order to show a comparison of the 2 sets of figures, we now display the Frascati defined R&amp;D figures from </t>
    </r>
    <r>
      <rPr>
        <b/>
        <sz val="8"/>
        <rFont val="Arial"/>
        <family val="2"/>
      </rPr>
      <t>Table 5</t>
    </r>
    <r>
      <rPr>
        <sz val="8"/>
        <rFont val="Arial"/>
        <family val="2"/>
      </rPr>
      <t xml:space="preserve"> and those items of R&amp;D that are reported as Additions to Intangible Assets in the MOD Accounts but which are not Frascati compliant. </t>
    </r>
  </si>
  <si>
    <t xml:space="preserve">No Frascati defined net R&amp;D figures or Other R&amp;D figures for 2017/18 are currently available. The survey to collect this data is being undertaken during Autumn 2018 and will be published in the Autumn 2019 Departmental Resources bulletin. </t>
  </si>
  <si>
    <t xml:space="preserve">The data included in this table are derived from an annual survey of MOD R&amp;D expenditure conducted by Defence Statistics and information from MOD accounting systems. Defence Statistics seek to classify R&amp;D activity within the Organisation for Economic Co-operation &amp; Development's (OECD) Frascati Guidelines (i.e. R&amp;D considered to be new, novel or innovative), which align to National Accounts definitions.  </t>
  </si>
  <si>
    <r>
      <t xml:space="preserve">An explanation of the break in series between 2000/01 and 2006/07 can be found in </t>
    </r>
    <r>
      <rPr>
        <b/>
        <u val="single"/>
        <sz val="8"/>
        <rFont val="Arial"/>
        <family val="2"/>
      </rPr>
      <t>Defence Statistics Bulletin No.6</t>
    </r>
    <r>
      <rPr>
        <sz val="8"/>
        <rFont val="Arial"/>
        <family val="2"/>
      </rPr>
      <t>.</t>
    </r>
  </si>
  <si>
    <r>
      <t>Research &amp; Development</t>
    </r>
    <r>
      <rPr>
        <b/>
        <vertAlign val="superscript"/>
        <sz val="8"/>
        <rFont val="Arial"/>
        <family val="2"/>
      </rPr>
      <t>1</t>
    </r>
  </si>
  <si>
    <r>
      <t>2011/12</t>
    </r>
    <r>
      <rPr>
        <vertAlign val="superscript"/>
        <sz val="8"/>
        <rFont val="Arial"/>
        <family val="2"/>
      </rPr>
      <t>2</t>
    </r>
  </si>
  <si>
    <r>
      <t>Receipts</t>
    </r>
    <r>
      <rPr>
        <b/>
        <vertAlign val="superscript"/>
        <sz val="8"/>
        <rFont val="Arial"/>
        <family val="2"/>
      </rPr>
      <t>3</t>
    </r>
  </si>
  <si>
    <t>Source: Defence Statistics (Defence Expenditure Analysis)</t>
  </si>
  <si>
    <r>
      <t>EFP and NATO Reassurance</t>
    </r>
    <r>
      <rPr>
        <b/>
        <vertAlign val="superscript"/>
        <sz val="8"/>
        <rFont val="Arial"/>
        <family val="2"/>
      </rPr>
      <t>2</t>
    </r>
  </si>
  <si>
    <r>
      <t>CSSF</t>
    </r>
    <r>
      <rPr>
        <b/>
        <vertAlign val="superscript"/>
        <sz val="8"/>
        <rFont val="Arial"/>
        <family val="2"/>
      </rPr>
      <t>3</t>
    </r>
  </si>
  <si>
    <t>Relief for Hurricane Irma</t>
  </si>
  <si>
    <r>
      <t>Receipts and Other Income</t>
    </r>
    <r>
      <rPr>
        <vertAlign val="superscript"/>
        <sz val="8"/>
        <rFont val="Arial"/>
        <family val="2"/>
      </rPr>
      <t>4</t>
    </r>
  </si>
  <si>
    <r>
      <t>Depreciation, amortisation (including UOR</t>
    </r>
    <r>
      <rPr>
        <vertAlign val="superscript"/>
        <sz val="8"/>
        <rFont val="Arial"/>
        <family val="2"/>
      </rPr>
      <t>5</t>
    </r>
    <r>
      <rPr>
        <sz val="8"/>
        <rFont val="Arial"/>
        <family val="2"/>
      </rPr>
      <t>) and fixed asset write-off</t>
    </r>
  </si>
  <si>
    <r>
      <t>Other Costs</t>
    </r>
    <r>
      <rPr>
        <vertAlign val="superscript"/>
        <sz val="8"/>
        <rFont val="Arial"/>
        <family val="2"/>
      </rPr>
      <t>6</t>
    </r>
  </si>
  <si>
    <t xml:space="preserve"> Source: Defence Statistics (Defence Expenditure Analysis) and Defence Resources </t>
  </si>
  <si>
    <t>Deployed Military Activity Pool (DMAP) is a joint HM Treasury and MOD initiative to make available resources to fund the initial and short term costs of any unforeseen military activity, as authorised by the National Security Council. In FY 2017/18 the DMAP funded elements of counter-Daesh and overseas Counter-Terrorism, infrastructure repairs at RAF Akrotiri, support to French forces in North West Africa, NATO reassurance activity and Kosovo Force and Naval activity in the Asia Pacific region.</t>
  </si>
  <si>
    <t>UK is one of four framework nations leading NATO's enhanced Forward Presence (eFP) in the Baltic States and Poland.</t>
  </si>
  <si>
    <r>
      <t>EFP and NATO Reassurance</t>
    </r>
    <r>
      <rPr>
        <vertAlign val="superscript"/>
        <sz val="8"/>
        <rFont val="Arial"/>
        <family val="2"/>
      </rPr>
      <t>6</t>
    </r>
  </si>
  <si>
    <r>
      <t xml:space="preserve">This table gives a detailed breakdown of the </t>
    </r>
    <r>
      <rPr>
        <b/>
        <sz val="8"/>
        <rFont val="Arial"/>
        <family val="2"/>
      </rPr>
      <t xml:space="preserve">net book value </t>
    </r>
    <r>
      <rPr>
        <sz val="8"/>
        <rFont val="Arial"/>
        <family val="2"/>
      </rPr>
      <t>of the MOD's Non-Current Assets by category for the financial years 2010/11 - 2017/18. Non-Current Assets were formerly known as "Fixed Assets" in the Accounts. The MOD is one of the largest owners of Non-Current Assets in the United Kingdom. The stewardship and efficient management of the Department's assets are the responsibility of Top Level Budget (TLB) Holders. MOD Non-Current Assets are formally revalued on a five-yearly basis, but are uplifted annually using indexation.</t>
    </r>
  </si>
  <si>
    <r>
      <t xml:space="preserve">The data are derived directly from the </t>
    </r>
    <r>
      <rPr>
        <b/>
        <u val="single"/>
        <sz val="8"/>
        <rFont val="Arial"/>
        <family val="2"/>
      </rPr>
      <t>MOD Departmental Resource Accounts</t>
    </r>
    <r>
      <rPr>
        <sz val="8"/>
        <rFont val="Arial"/>
        <family val="2"/>
      </rPr>
      <t xml:space="preserve"> .</t>
    </r>
  </si>
  <si>
    <r>
      <t xml:space="preserve">Further information about the quality of data and methods used in the production of these statistics, along with details of their intended use, can be found in the    </t>
    </r>
    <r>
      <rPr>
        <b/>
        <u val="single"/>
        <sz val="8"/>
        <rFont val="Arial"/>
        <family val="2"/>
      </rPr>
      <t>Background Quality Report - Departmental Resources Statistics</t>
    </r>
    <r>
      <rPr>
        <sz val="8"/>
        <rFont val="Arial"/>
        <family val="2"/>
      </rPr>
      <t>.</t>
    </r>
  </si>
  <si>
    <t>Figures for 2013/14 and 2014/15 were restated following the reclassification of inventory as non-current assets.</t>
  </si>
  <si>
    <t>The value of assets and liabilities in respect of retirement benefit schemes have been separately disclosed since 31 March 2017. Assets were previously includes as receivables due after one year.</t>
  </si>
  <si>
    <r>
      <t>Departmental Group - Income Earned</t>
    </r>
    <r>
      <rPr>
        <b/>
        <vertAlign val="superscript"/>
        <sz val="8"/>
        <rFont val="Arial"/>
        <family val="2"/>
      </rPr>
      <t>1</t>
    </r>
  </si>
  <si>
    <r>
      <t>Invoiced goods and services supplied to UKHO and QinetiQ</t>
    </r>
    <r>
      <rPr>
        <vertAlign val="superscript"/>
        <sz val="8"/>
        <rFont val="Arial"/>
        <family val="2"/>
      </rPr>
      <t>3</t>
    </r>
  </si>
  <si>
    <t>Source: Defence Statistics and Defence Resources</t>
  </si>
  <si>
    <t>Figures include income earned by entities within the Departmental boundary, which vary between years.</t>
  </si>
  <si>
    <t>Consultancy is the term now used by the MOD to cover a range of contracted support (it has previously been referred to as External Assistance) and extends beyond traditional management consultancy to include other specialised services such as legal, accountancy, IT and estates specialist advice, and civilian / military training . The table below shows MOD expenditure on consultancy from 2009/10 to 2017/18.</t>
  </si>
  <si>
    <t>Source: MOD Annual Report &amp; Accounts and Defence Resources</t>
  </si>
  <si>
    <r>
      <t xml:space="preserve">The variation between the 2013/14 figure (£90.4 million) quoted above and that disclosed in Table 4, page 132 of the   </t>
    </r>
    <r>
      <rPr>
        <b/>
        <u val="single"/>
        <sz val="8"/>
        <rFont val="Arial"/>
        <family val="2"/>
      </rPr>
      <t>MOD Annual Report and Accounts (AR&amp;A) 2013/14</t>
    </r>
    <r>
      <rPr>
        <sz val="8"/>
        <rFont val="Arial"/>
        <family val="2"/>
      </rPr>
      <t xml:space="preserve"> (£17.139 million) arose from a Treasury reclassification of some elements of expenditure on External Assistance so that they did not constitute “Other Administration Costs” in that year. Any variations between this publication and the MOD’s Annual Report &amp; Accounts in years before 2013-14 reflect the additional inclusion of expenditure by the MOD’s three Trading Funds in this publication for completeness. Expenditure by the Trading Funds is not included in the MOD’s central accounts but is reported individually by each of the Trading Funds in their own Annual Reports and Accounts.</t>
    </r>
  </si>
  <si>
    <t>Other Bodies includes Royal Hospital Chelsea and the Reserve Forces and Cadet Associations. MOD funding for the Commonwealth War Graves Commission is provided through a Grant in Aid. The Commission is not required to report the financial contribution the MOD makes towards any requirement the Commission may have for Consultancy, which may also be funded through other sources.</t>
  </si>
  <si>
    <t>Table 1 - Defence Expenditure Outturn</t>
  </si>
  <si>
    <t>Table 2 - Public Expenditure for Top Five Departmental Groups</t>
  </si>
  <si>
    <t>Table 3 - Defence Expenditure by Commodity Block</t>
  </si>
  <si>
    <t>Table 4 - Estimated MOD Equipment Expenditure</t>
  </si>
  <si>
    <t>Table 5 - MOD Research and Development Expenditure Outturn</t>
  </si>
  <si>
    <t>Table 6a - MOD Operations and Peacekeeping Costs</t>
  </si>
  <si>
    <t>Table 6b - Annual Audited Cost of Operations</t>
  </si>
  <si>
    <t>Table 7 - MOD Non-Current Assets</t>
  </si>
  <si>
    <t>Table 9 - MOD Expenditure on Consultancy</t>
  </si>
  <si>
    <r>
      <t xml:space="preserve">A full set of </t>
    </r>
    <r>
      <rPr>
        <b/>
        <sz val="11"/>
        <rFont val="Arial"/>
        <family val="2"/>
      </rPr>
      <t>definitions and abbreviations</t>
    </r>
    <r>
      <rPr>
        <sz val="11"/>
        <rFont val="Arial"/>
        <family val="2"/>
      </rPr>
      <t xml:space="preserve"> can be found in our glossary of terms. This is available on pages 17 - 21 of the pdf document that can be found at the link below:</t>
    </r>
  </si>
  <si>
    <t>Data in Table 5 comes from a survey of MOD run by Defence Statistics on behalf of the Office for National Statistics (ONS). More information about the survey can be found in the methodology section of the Departmental Resources bulletin 2018 which can be found here:</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</si>
</sst>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d\ mmm"/>
    <numFmt numFmtId="166" formatCode="d\ mmmm"/>
    <numFmt numFmtId="167" formatCode="#\ ##0;;\-"/>
    <numFmt numFmtId="168" formatCode="#,##0;;\-"/>
    <numFmt numFmtId="169" formatCode="#\ ##0;\-#\ ##0;\-"/>
    <numFmt numFmtId="170" formatCode="_-* #,##0_-;\-* #,##0_-;_-* &quot;-&quot;??_-;_-@_-"/>
    <numFmt numFmtId="171" formatCode="0.0%"/>
    <numFmt numFmtId="172" formatCode="#,##0.0"/>
    <numFmt numFmtId="173" formatCode="#\ ###"/>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 ##0"/>
    <numFmt numFmtId="183" formatCode="0.0"/>
    <numFmt numFmtId="184" formatCode="#\ ##0.0"/>
    <numFmt numFmtId="185" formatCode="m/d"/>
    <numFmt numFmtId="186" formatCode="0.0\ \ ;\-0.0\ \ ;0.0\ \ ;&quot;                ..&quot;"/>
    <numFmt numFmtId="187" formatCode="###\ ###\ ##0"/>
    <numFmt numFmtId="188" formatCode="#\ ###\ ##0"/>
    <numFmt numFmtId="189" formatCode="0.000"/>
    <numFmt numFmtId="190" formatCode="#.\ ###"/>
    <numFmt numFmtId="191" formatCode="#,##0.00;\(#,##0.00\)"/>
    <numFmt numFmtId="192" formatCode="#,##0.000;\(#,##0.000\)"/>
    <numFmt numFmtId="193" formatCode="#,##0.000"/>
    <numFmt numFmtId="194" formatCode="[$€-2]\ #,##0.00_);[Red]\([$€-2]\ #,##0.00\)"/>
    <numFmt numFmtId="195" formatCode="0.00000"/>
    <numFmt numFmtId="196" formatCode="0.0000"/>
    <numFmt numFmtId="197" formatCode="d\ mmm\ yyyy;@"/>
    <numFmt numFmtId="198" formatCode="hh\:mm\:ss;@"/>
    <numFmt numFmtId="199" formatCode="yyyy\-mm\-dd;@"/>
    <numFmt numFmtId="200" formatCode="[$-809]dd\ mmmm\ yyyy"/>
    <numFmt numFmtId="201" formatCode="#,##0.00_ ;\-#,##0.00\ "/>
    <numFmt numFmtId="202" formatCode="_-&quot;£&quot;* #,##0.000_-;\-&quot;£&quot;* #,##0.000_-;_-&quot;£&quot;* &quot;-&quot;??_-;_-@_-"/>
    <numFmt numFmtId="203" formatCode="_-&quot;£&quot;* #,##0.0000_-;\-&quot;£&quot;* #,##0.0000_-;_-&quot;£&quot;* &quot;-&quot;??_-;_-@_-"/>
    <numFmt numFmtId="204" formatCode="_-&quot;£&quot;* #,##0.00000_-;\-&quot;£&quot;* #,##0.00000_-;_-&quot;£&quot;* &quot;-&quot;??_-;_-@_-"/>
    <numFmt numFmtId="205" formatCode="_-&quot;£&quot;* #,##0.000000_-;\-&quot;£&quot;* #,##0.000000_-;_-&quot;£&quot;* &quot;-&quot;??_-;_-@_-"/>
    <numFmt numFmtId="206" formatCode="_-&quot;£&quot;* #,##0.0000000_-;\-&quot;£&quot;* #,##0.0000000_-;_-&quot;£&quot;* &quot;-&quot;??_-;_-@_-"/>
    <numFmt numFmtId="207" formatCode="#,##0.0;\(#,##0.0\)"/>
    <numFmt numFmtId="208" formatCode="#,##0;\(#,##0\)"/>
    <numFmt numFmtId="209" formatCode="_-&quot;£&quot;* #,##0.0_-;\-&quot;£&quot;* #,##0.0_-;_-&quot;£&quot;* &quot;-&quot;??_-;_-@_-"/>
    <numFmt numFmtId="210" formatCode="_-&quot;£&quot;* #,##0_-;\-&quot;£&quot;* #,##0_-;_-&quot;£&quot;* &quot;-&quot;??_-;_-@_-"/>
    <numFmt numFmtId="211" formatCode="0.000000"/>
    <numFmt numFmtId="212" formatCode="0.0000000"/>
    <numFmt numFmtId="213" formatCode="&quot;Yes&quot;;&quot;Yes&quot;;&quot;No&quot;"/>
    <numFmt numFmtId="214" formatCode="&quot;True&quot;;&quot;True&quot;;&quot;False&quot;"/>
    <numFmt numFmtId="215" formatCode="&quot;On&quot;;&quot;On&quot;;&quot;Off&quot;"/>
    <numFmt numFmtId="216" formatCode="0.000%"/>
    <numFmt numFmtId="217" formatCode="0.0000%"/>
    <numFmt numFmtId="218" formatCode="0.00000%"/>
    <numFmt numFmtId="219" formatCode="_-* #,##0.0_-;\-* #,##0.0_-;_-* &quot;-&quot;??_-;_-@_-"/>
    <numFmt numFmtId="220" formatCode="_(* #,##0.0_);_(* \(#,##0.0\);_(* &quot;-&quot;??_);_(@_)"/>
    <numFmt numFmtId="221" formatCode="_-* #,##0.000_-;\-* #,##0.000_-;_-* &quot;-&quot;???_-;_-@_-"/>
    <numFmt numFmtId="222" formatCode="#,##0.00_ ;[Red]\-#,##0.00\ "/>
    <numFmt numFmtId="223" formatCode="#,###;\(#,###\);&quot;-&quot;"/>
  </numFmts>
  <fonts count="87">
    <font>
      <sz val="10"/>
      <name val="Arial"/>
      <family val="0"/>
    </font>
    <font>
      <sz val="8"/>
      <name val="Arial"/>
      <family val="2"/>
    </font>
    <font>
      <vertAlign val="superscript"/>
      <sz val="8"/>
      <name val="Arial"/>
      <family val="2"/>
    </font>
    <font>
      <b/>
      <sz val="12"/>
      <name val="Arial"/>
      <family val="2"/>
    </font>
    <font>
      <b/>
      <sz val="11"/>
      <name val="Arial"/>
      <family val="2"/>
    </font>
    <font>
      <b/>
      <sz val="10"/>
      <name val="Arial"/>
      <family val="2"/>
    </font>
    <font>
      <b/>
      <sz val="8"/>
      <name val="Arial"/>
      <family val="2"/>
    </font>
    <font>
      <u val="single"/>
      <sz val="10"/>
      <color indexed="12"/>
      <name val="Arial"/>
      <family val="2"/>
    </font>
    <font>
      <sz val="10"/>
      <color indexed="10"/>
      <name val="Arial"/>
      <family val="2"/>
    </font>
    <font>
      <sz val="12"/>
      <name val="Arial"/>
      <family val="2"/>
    </font>
    <font>
      <b/>
      <sz val="12"/>
      <color indexed="8"/>
      <name val="Arial"/>
      <family val="2"/>
    </font>
    <font>
      <b/>
      <i/>
      <sz val="12"/>
      <name val="Arial"/>
      <family val="2"/>
    </font>
    <font>
      <u val="single"/>
      <sz val="10"/>
      <color indexed="36"/>
      <name val="Arial"/>
      <family val="2"/>
    </font>
    <font>
      <b/>
      <sz val="14"/>
      <name val="Arial"/>
      <family val="2"/>
    </font>
    <font>
      <sz val="11"/>
      <name val="Arial"/>
      <family val="2"/>
    </font>
    <font>
      <b/>
      <i/>
      <sz val="12"/>
      <color indexed="27"/>
      <name val="Arial"/>
      <family val="2"/>
    </font>
    <font>
      <u val="single"/>
      <sz val="11"/>
      <color indexed="12"/>
      <name val="Arial"/>
      <family val="2"/>
    </font>
    <font>
      <i/>
      <sz val="11"/>
      <name val="Arial"/>
      <family val="2"/>
    </font>
    <font>
      <sz val="11"/>
      <color indexed="8"/>
      <name val="Arial"/>
      <family val="2"/>
    </font>
    <font>
      <sz val="8"/>
      <color indexed="10"/>
      <name val="Arial"/>
      <family val="2"/>
    </font>
    <font>
      <b/>
      <sz val="8"/>
      <color indexed="10"/>
      <name val="Arial"/>
      <family val="2"/>
    </font>
    <font>
      <b/>
      <vertAlign val="superscript"/>
      <sz val="8"/>
      <name val="Arial"/>
      <family val="2"/>
    </font>
    <font>
      <i/>
      <sz val="8"/>
      <name val="Arial"/>
      <family val="2"/>
    </font>
    <font>
      <i/>
      <vertAlign val="superscript"/>
      <sz val="8"/>
      <name val="Arial"/>
      <family val="2"/>
    </font>
    <font>
      <b/>
      <vertAlign val="superscript"/>
      <sz val="14"/>
      <name val="Arial"/>
      <family val="2"/>
    </font>
    <font>
      <sz val="9"/>
      <name val="Arial"/>
      <family val="2"/>
    </font>
    <font>
      <b/>
      <sz val="10"/>
      <color indexed="10"/>
      <name val="Arial"/>
      <family val="2"/>
    </font>
    <font>
      <b/>
      <i/>
      <sz val="12"/>
      <color indexed="47"/>
      <name val="Arial"/>
      <family val="2"/>
    </font>
    <font>
      <b/>
      <i/>
      <sz val="8"/>
      <name val="Arial"/>
      <family val="2"/>
    </font>
    <font>
      <sz val="11"/>
      <color indexed="10"/>
      <name val="Arial"/>
      <family val="2"/>
    </font>
    <font>
      <b/>
      <sz val="12"/>
      <color indexed="10"/>
      <name val="Arial"/>
      <family val="2"/>
    </font>
    <font>
      <u val="single"/>
      <sz val="11"/>
      <color indexed="10"/>
      <name val="Arial"/>
      <family val="2"/>
    </font>
    <font>
      <sz val="12"/>
      <color indexed="10"/>
      <name val="Arial"/>
      <family val="2"/>
    </font>
    <font>
      <b/>
      <u val="single"/>
      <sz val="8"/>
      <name val="Arial"/>
      <family val="2"/>
    </font>
    <font>
      <i/>
      <sz val="10"/>
      <name val="Arial"/>
      <family val="2"/>
    </font>
    <font>
      <u val="single"/>
      <sz val="12"/>
      <color indexed="12"/>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8"/>
      <name val="Calibri"/>
      <family val="2"/>
    </font>
    <font>
      <b/>
      <sz val="13"/>
      <color indexed="8"/>
      <name val="Calibri"/>
      <family val="2"/>
    </font>
    <font>
      <b/>
      <sz val="11"/>
      <color indexed="8"/>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8"/>
      <name val="Cambria"/>
      <family val="2"/>
    </font>
    <font>
      <sz val="11"/>
      <color indexed="10"/>
      <name val="Calibri"/>
      <family val="2"/>
    </font>
    <font>
      <b/>
      <vertAlign val="superscript"/>
      <sz val="8"/>
      <color indexed="10"/>
      <name val="Arial"/>
      <family val="2"/>
    </font>
    <font>
      <vertAlign val="superscript"/>
      <sz val="8"/>
      <color indexed="10"/>
      <name val="Arial"/>
      <family val="2"/>
    </font>
    <font>
      <vertAlign val="superscript"/>
      <sz val="10"/>
      <color indexed="10"/>
      <name val="Arial"/>
      <family val="2"/>
    </font>
    <font>
      <i/>
      <sz val="8"/>
      <color indexed="10"/>
      <name val="Arial"/>
      <family val="2"/>
    </font>
    <font>
      <sz val="11"/>
      <name val="Calibri"/>
      <family val="2"/>
    </font>
    <font>
      <sz val="8"/>
      <color indexed="8"/>
      <name val="Arial"/>
      <family val="2"/>
    </font>
    <font>
      <b/>
      <sz val="14"/>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color rgb="FFFF0000"/>
      <name val="Arial"/>
      <family val="2"/>
    </font>
    <font>
      <b/>
      <vertAlign val="superscript"/>
      <sz val="8"/>
      <color rgb="FFFF0000"/>
      <name val="Arial"/>
      <family val="2"/>
    </font>
    <font>
      <sz val="8"/>
      <color rgb="FFFF0000"/>
      <name val="Arial"/>
      <family val="2"/>
    </font>
    <font>
      <vertAlign val="superscript"/>
      <sz val="8"/>
      <color rgb="FFFF0000"/>
      <name val="Arial"/>
      <family val="2"/>
    </font>
    <font>
      <vertAlign val="superscript"/>
      <sz val="10"/>
      <color rgb="FFFF0000"/>
      <name val="Arial"/>
      <family val="2"/>
    </font>
    <font>
      <i/>
      <sz val="8"/>
      <color rgb="FFFF0000"/>
      <name val="Arial"/>
      <family val="2"/>
    </font>
    <font>
      <sz val="11"/>
      <color rgb="FFFF0000"/>
      <name val="Arial"/>
      <family val="2"/>
    </font>
    <font>
      <sz val="8"/>
      <color theme="1"/>
      <name val="Arial"/>
      <family val="2"/>
    </font>
    <font>
      <b/>
      <sz val="14"/>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rgb="FFE0D8D8"/>
        <bgColor indexed="64"/>
      </patternFill>
    </fill>
    <fill>
      <patternFill patternType="solid">
        <fgColor rgb="FFE0D8D8"/>
        <bgColor indexed="64"/>
      </patternFill>
    </fill>
    <fill>
      <patternFill patternType="solid">
        <fgColor rgb="FF77515D"/>
        <bgColor indexed="64"/>
      </patternFill>
    </fill>
    <fill>
      <patternFill patternType="solid">
        <fgColor rgb="FFBBA8A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medium"/>
      <bottom style="thin"/>
    </border>
    <border>
      <left/>
      <right/>
      <top style="thin">
        <color indexed="8"/>
      </top>
      <bottom style="thin"/>
    </border>
    <border>
      <left style="thin"/>
      <right style="thin"/>
      <top style="thin"/>
      <bottom/>
    </border>
    <border>
      <left style="thin"/>
      <right>
        <color indexed="63"/>
      </right>
      <top style="thin"/>
      <bottom style="thin"/>
    </border>
    <border>
      <left style="thin"/>
      <right style="thin"/>
      <top>
        <color indexed="63"/>
      </top>
      <bottom style="thin"/>
    </border>
    <border>
      <left>
        <color indexed="63"/>
      </left>
      <right style="thin"/>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color indexed="63"/>
      </top>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pplyFon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5" fillId="0" borderId="0" applyNumberFormat="0" applyFill="0" applyBorder="0" applyAlignment="0" applyProtection="0"/>
    <xf numFmtId="0" fontId="12"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pplyFill="0" applyBorder="0">
      <alignment/>
      <protection/>
    </xf>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046">
    <xf numFmtId="0" fontId="0" fillId="0" borderId="0" xfId="0" applyAlignment="1">
      <alignment/>
    </xf>
    <xf numFmtId="164" fontId="1" fillId="33" borderId="0" xfId="76" applyNumberFormat="1" applyFont="1" applyFill="1" applyAlignment="1">
      <alignment vertical="center"/>
      <protection/>
    </xf>
    <xf numFmtId="0" fontId="1" fillId="33" borderId="0" xfId="76" applyFont="1" applyFill="1" applyAlignment="1">
      <alignment vertical="center"/>
      <protection/>
    </xf>
    <xf numFmtId="164" fontId="2" fillId="33" borderId="0" xfId="76" applyNumberFormat="1" applyFont="1" applyFill="1" applyAlignment="1">
      <alignment horizontal="left" vertical="center"/>
      <protection/>
    </xf>
    <xf numFmtId="0" fontId="3" fillId="33" borderId="0" xfId="81" applyFont="1" applyFill="1" applyAlignment="1">
      <alignment vertical="center"/>
      <protection/>
    </xf>
    <xf numFmtId="0" fontId="0" fillId="33" borderId="0" xfId="0" applyFill="1" applyAlignment="1">
      <alignment vertical="center"/>
    </xf>
    <xf numFmtId="0" fontId="1" fillId="33" borderId="0" xfId="76" applyNumberFormat="1" applyFont="1" applyFill="1" applyAlignment="1">
      <alignment vertical="center"/>
      <protection/>
    </xf>
    <xf numFmtId="0" fontId="0" fillId="33" borderId="0" xfId="0" applyFont="1" applyFill="1" applyAlignment="1">
      <alignment vertical="center"/>
    </xf>
    <xf numFmtId="0" fontId="0" fillId="34" borderId="0" xfId="0" applyFill="1" applyAlignment="1">
      <alignment vertical="center"/>
    </xf>
    <xf numFmtId="0" fontId="0" fillId="34" borderId="0" xfId="0" applyFont="1" applyFill="1" applyAlignment="1">
      <alignment vertical="center"/>
    </xf>
    <xf numFmtId="0" fontId="3" fillId="34" borderId="0" xfId="0" applyFont="1" applyFill="1" applyAlignment="1">
      <alignment vertical="center"/>
    </xf>
    <xf numFmtId="0" fontId="9" fillId="34" borderId="0" xfId="0" applyFont="1" applyFill="1" applyAlignment="1">
      <alignment vertical="center"/>
    </xf>
    <xf numFmtId="0" fontId="0" fillId="33" borderId="0" xfId="0" applyFill="1" applyAlignment="1">
      <alignment/>
    </xf>
    <xf numFmtId="0" fontId="1" fillId="0" borderId="10" xfId="0" applyFont="1" applyBorder="1" applyAlignment="1">
      <alignment/>
    </xf>
    <xf numFmtId="0" fontId="1" fillId="0" borderId="0" xfId="0" applyFont="1" applyFill="1" applyBorder="1" applyAlignment="1">
      <alignment/>
    </xf>
    <xf numFmtId="0" fontId="1" fillId="0" borderId="0" xfId="0" applyFont="1" applyAlignment="1" quotePrefix="1">
      <alignment vertical="top"/>
    </xf>
    <xf numFmtId="0" fontId="8" fillId="0" borderId="0" xfId="0" applyFont="1" applyAlignment="1">
      <alignment/>
    </xf>
    <xf numFmtId="182" fontId="1" fillId="0" borderId="0" xfId="0" applyNumberFormat="1" applyFont="1" applyFill="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9" fillId="0" borderId="0" xfId="0" applyFont="1" applyFill="1" applyAlignment="1">
      <alignment vertical="center"/>
    </xf>
    <xf numFmtId="0" fontId="13" fillId="34" borderId="0" xfId="81" applyFont="1" applyFill="1" applyAlignment="1">
      <alignment horizontal="left" vertical="center"/>
      <protection/>
    </xf>
    <xf numFmtId="0" fontId="0" fillId="35" borderId="0" xfId="0" applyFill="1" applyAlignment="1">
      <alignment/>
    </xf>
    <xf numFmtId="0" fontId="9" fillId="0" borderId="0" xfId="0" applyFont="1" applyFill="1" applyAlignment="1">
      <alignment vertical="center"/>
    </xf>
    <xf numFmtId="0" fontId="0" fillId="0" borderId="0" xfId="0" applyFont="1" applyFill="1" applyAlignment="1">
      <alignment vertical="center"/>
    </xf>
    <xf numFmtId="0" fontId="1" fillId="0" borderId="0" xfId="0" applyFont="1" applyBorder="1" applyAlignment="1">
      <alignment horizontal="left"/>
    </xf>
    <xf numFmtId="0" fontId="1" fillId="0" borderId="13" xfId="0" applyFont="1" applyBorder="1" applyAlignment="1">
      <alignment horizontal="right"/>
    </xf>
    <xf numFmtId="0" fontId="1" fillId="0" borderId="13" xfId="0" applyFont="1" applyFill="1" applyBorder="1" applyAlignment="1">
      <alignment horizontal="right" wrapText="1"/>
    </xf>
    <xf numFmtId="0" fontId="1" fillId="0" borderId="12" xfId="0" applyFont="1" applyFill="1" applyBorder="1" applyAlignment="1">
      <alignment horizontal="right" wrapText="1"/>
    </xf>
    <xf numFmtId="0" fontId="0" fillId="0" borderId="11" xfId="0" applyFont="1" applyBorder="1" applyAlignment="1">
      <alignment horizontal="right"/>
    </xf>
    <xf numFmtId="0" fontId="1" fillId="0" borderId="11" xfId="0" applyFont="1" applyFill="1" applyBorder="1" applyAlignment="1">
      <alignment horizontal="right" wrapText="1"/>
    </xf>
    <xf numFmtId="0" fontId="1" fillId="0" borderId="14" xfId="0" applyFont="1" applyFill="1" applyBorder="1" applyAlignment="1">
      <alignment horizontal="right"/>
    </xf>
    <xf numFmtId="0" fontId="0" fillId="0" borderId="15" xfId="0" applyFont="1" applyBorder="1" applyAlignment="1">
      <alignment/>
    </xf>
    <xf numFmtId="0" fontId="1" fillId="0" borderId="15" xfId="0" applyFont="1" applyBorder="1" applyAlignment="1">
      <alignment horizontal="right"/>
    </xf>
    <xf numFmtId="0" fontId="0" fillId="0" borderId="15" xfId="0" applyFont="1" applyBorder="1" applyAlignment="1">
      <alignment horizontal="right"/>
    </xf>
    <xf numFmtId="0" fontId="1" fillId="0" borderId="15" xfId="0" applyFont="1" applyFill="1" applyBorder="1" applyAlignment="1">
      <alignment horizontal="right" wrapText="1"/>
    </xf>
    <xf numFmtId="182" fontId="1" fillId="0" borderId="0" xfId="0" applyNumberFormat="1" applyFont="1" applyFill="1" applyBorder="1" applyAlignment="1">
      <alignment horizontal="center" vertical="center"/>
    </xf>
    <xf numFmtId="182" fontId="1" fillId="0" borderId="16" xfId="0" applyNumberFormat="1" applyFont="1" applyFill="1" applyBorder="1" applyAlignment="1">
      <alignment horizontal="right" vertical="center"/>
    </xf>
    <xf numFmtId="182" fontId="1" fillId="0" borderId="13" xfId="0" applyNumberFormat="1" applyFont="1" applyFill="1" applyBorder="1" applyAlignment="1">
      <alignment horizontal="right" vertical="center"/>
    </xf>
    <xf numFmtId="182" fontId="1" fillId="0" borderId="10" xfId="0" applyNumberFormat="1" applyFont="1" applyFill="1" applyBorder="1" applyAlignment="1">
      <alignment horizontal="right" vertical="center"/>
    </xf>
    <xf numFmtId="173" fontId="1" fillId="0" borderId="0" xfId="0" applyNumberFormat="1" applyFont="1" applyBorder="1" applyAlignment="1">
      <alignment vertical="center"/>
    </xf>
    <xf numFmtId="182" fontId="1" fillId="0" borderId="0" xfId="0" applyNumberFormat="1" applyFont="1" applyFill="1" applyBorder="1" applyAlignment="1">
      <alignment horizontal="right" vertical="center"/>
    </xf>
    <xf numFmtId="173" fontId="1" fillId="0" borderId="0" xfId="0" applyNumberFormat="1" applyFont="1" applyFill="1" applyBorder="1" applyAlignment="1">
      <alignment vertical="center"/>
    </xf>
    <xf numFmtId="0" fontId="1" fillId="0" borderId="0" xfId="0" applyFont="1" applyBorder="1" applyAlignment="1">
      <alignment horizontal="left" vertical="center"/>
    </xf>
    <xf numFmtId="182" fontId="0" fillId="0" borderId="16"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0" fontId="0" fillId="0" borderId="0" xfId="0" applyFont="1" applyBorder="1" applyAlignment="1">
      <alignment horizontal="right" vertical="center"/>
    </xf>
    <xf numFmtId="182" fontId="0" fillId="0" borderId="0" xfId="0" applyNumberFormat="1" applyFont="1" applyFill="1" applyBorder="1" applyAlignment="1">
      <alignment horizontal="right" vertical="center"/>
    </xf>
    <xf numFmtId="182" fontId="0" fillId="0" borderId="13" xfId="0" applyNumberFormat="1" applyFont="1" applyFill="1" applyBorder="1" applyAlignment="1">
      <alignment horizontal="right" vertical="center"/>
    </xf>
    <xf numFmtId="182" fontId="0" fillId="0" borderId="10" xfId="0" applyNumberFormat="1" applyFont="1" applyFill="1" applyBorder="1" applyAlignment="1">
      <alignment horizontal="right" vertical="center"/>
    </xf>
    <xf numFmtId="173" fontId="0" fillId="0" borderId="0" xfId="0" applyNumberFormat="1" applyFont="1" applyBorder="1" applyAlignment="1">
      <alignment horizontal="right" vertical="center"/>
    </xf>
    <xf numFmtId="0" fontId="1" fillId="0" borderId="0" xfId="0" applyFont="1" applyBorder="1" applyAlignment="1">
      <alignment horizontal="right" vertical="center"/>
    </xf>
    <xf numFmtId="173" fontId="0" fillId="0" borderId="0" xfId="0" applyNumberFormat="1" applyFont="1" applyFill="1" applyBorder="1" applyAlignment="1">
      <alignment horizontal="right" vertical="center"/>
    </xf>
    <xf numFmtId="182" fontId="1" fillId="0" borderId="17" xfId="0" applyNumberFormat="1" applyFont="1" applyFill="1" applyBorder="1" applyAlignment="1">
      <alignment horizontal="right" vertical="center"/>
    </xf>
    <xf numFmtId="173" fontId="1" fillId="0" borderId="18" xfId="0" applyNumberFormat="1" applyFont="1" applyBorder="1" applyAlignment="1">
      <alignment vertical="center"/>
    </xf>
    <xf numFmtId="182" fontId="1" fillId="0" borderId="18" xfId="0" applyNumberFormat="1" applyFont="1" applyFill="1" applyBorder="1" applyAlignment="1">
      <alignment horizontal="right" vertical="center"/>
    </xf>
    <xf numFmtId="173" fontId="1" fillId="0" borderId="18" xfId="0" applyNumberFormat="1" applyFont="1" applyFill="1" applyBorder="1" applyAlignment="1">
      <alignment vertical="center"/>
    </xf>
    <xf numFmtId="182" fontId="1" fillId="0" borderId="18" xfId="0" applyNumberFormat="1" applyFont="1" applyFill="1" applyBorder="1" applyAlignment="1">
      <alignment horizontal="center" vertical="center"/>
    </xf>
    <xf numFmtId="0" fontId="1" fillId="0" borderId="0" xfId="0" applyFont="1" applyAlignment="1" quotePrefix="1">
      <alignment horizontal="left" vertical="top" readingOrder="1"/>
    </xf>
    <xf numFmtId="182" fontId="1" fillId="0" borderId="15" xfId="0" applyNumberFormat="1" applyFont="1" applyFill="1" applyBorder="1" applyAlignment="1">
      <alignment horizontal="right" vertical="center"/>
    </xf>
    <xf numFmtId="1" fontId="1" fillId="0" borderId="11" xfId="0" applyNumberFormat="1" applyFont="1" applyFill="1" applyBorder="1" applyAlignment="1">
      <alignment horizontal="right" wrapText="1"/>
    </xf>
    <xf numFmtId="1" fontId="1" fillId="0" borderId="15" xfId="0" applyNumberFormat="1" applyFont="1" applyFill="1" applyBorder="1" applyAlignment="1" quotePrefix="1">
      <alignment horizontal="right" wrapText="1"/>
    </xf>
    <xf numFmtId="183" fontId="1" fillId="0" borderId="0" xfId="0" applyNumberFormat="1" applyFont="1" applyFill="1" applyBorder="1" applyAlignment="1">
      <alignment horizontal="right" wrapText="1"/>
    </xf>
    <xf numFmtId="183" fontId="1" fillId="0" borderId="15" xfId="0" applyNumberFormat="1" applyFont="1" applyFill="1" applyBorder="1" applyAlignment="1">
      <alignment horizontal="right" wrapText="1"/>
    </xf>
    <xf numFmtId="1" fontId="0" fillId="0" borderId="0" xfId="0" applyNumberFormat="1" applyFont="1" applyBorder="1" applyAlignment="1">
      <alignment/>
    </xf>
    <xf numFmtId="183" fontId="1" fillId="0" borderId="0" xfId="0" applyNumberFormat="1" applyFont="1" applyFill="1" applyBorder="1" applyAlignment="1" quotePrefix="1">
      <alignment horizontal="right" wrapText="1"/>
    </xf>
    <xf numFmtId="1" fontId="2" fillId="0" borderId="0" xfId="0" applyNumberFormat="1" applyFont="1" applyFill="1" applyBorder="1" applyAlignment="1">
      <alignment horizontal="left" wrapText="1"/>
    </xf>
    <xf numFmtId="1" fontId="1" fillId="0" borderId="0" xfId="0" applyNumberFormat="1" applyFont="1" applyFill="1" applyBorder="1" applyAlignment="1">
      <alignment/>
    </xf>
    <xf numFmtId="183" fontId="22" fillId="0" borderId="0" xfId="0" applyNumberFormat="1" applyFont="1" applyFill="1" applyBorder="1" applyAlignment="1">
      <alignment horizontal="right" wrapText="1"/>
    </xf>
    <xf numFmtId="1" fontId="1" fillId="0" borderId="0" xfId="0" applyNumberFormat="1" applyFont="1" applyFill="1" applyBorder="1" applyAlignment="1">
      <alignment horizontal="right" wrapText="1"/>
    </xf>
    <xf numFmtId="1" fontId="1" fillId="0" borderId="0" xfId="0" applyNumberFormat="1" applyFont="1" applyAlignment="1" quotePrefix="1">
      <alignment vertical="top"/>
    </xf>
    <xf numFmtId="1" fontId="8" fillId="0" borderId="0" xfId="0" applyNumberFormat="1" applyFont="1" applyAlignment="1">
      <alignment/>
    </xf>
    <xf numFmtId="173" fontId="1" fillId="0" borderId="14" xfId="0" applyNumberFormat="1" applyFont="1" applyBorder="1" applyAlignment="1" quotePrefix="1">
      <alignment horizontal="right" wrapText="1"/>
    </xf>
    <xf numFmtId="173" fontId="1" fillId="0" borderId="15" xfId="0" applyNumberFormat="1" applyFont="1" applyBorder="1" applyAlignment="1" quotePrefix="1">
      <alignment horizontal="right" wrapText="1"/>
    </xf>
    <xf numFmtId="182" fontId="6" fillId="0" borderId="10" xfId="0" applyNumberFormat="1" applyFont="1" applyFill="1" applyBorder="1" applyAlignment="1">
      <alignment horizontal="right"/>
    </xf>
    <xf numFmtId="182" fontId="21" fillId="0" borderId="0" xfId="0" applyNumberFormat="1" applyFont="1" applyFill="1" applyBorder="1" applyAlignment="1">
      <alignment horizontal="right"/>
    </xf>
    <xf numFmtId="182" fontId="6" fillId="0" borderId="0" xfId="0" applyNumberFormat="1" applyFont="1" applyFill="1" applyBorder="1" applyAlignment="1">
      <alignment horizontal="right"/>
    </xf>
    <xf numFmtId="182" fontId="1" fillId="0" borderId="10" xfId="0" applyNumberFormat="1" applyFont="1" applyFill="1" applyBorder="1" applyAlignment="1">
      <alignment horizontal="right"/>
    </xf>
    <xf numFmtId="182" fontId="2" fillId="0" borderId="0" xfId="0" applyNumberFormat="1" applyFont="1" applyFill="1" applyBorder="1" applyAlignment="1">
      <alignment horizontal="right"/>
    </xf>
    <xf numFmtId="0" fontId="22" fillId="0" borderId="0" xfId="0" applyFont="1" applyBorder="1" applyAlignment="1">
      <alignment/>
    </xf>
    <xf numFmtId="0" fontId="6" fillId="0" borderId="10" xfId="0" applyFont="1" applyFill="1" applyBorder="1" applyAlignment="1">
      <alignment horizontal="center"/>
    </xf>
    <xf numFmtId="0" fontId="6" fillId="0" borderId="10" xfId="0" applyFont="1" applyFill="1" applyBorder="1" applyAlignment="1">
      <alignment/>
    </xf>
    <xf numFmtId="3" fontId="22" fillId="0" borderId="10" xfId="0" applyNumberFormat="1" applyFont="1" applyFill="1" applyBorder="1" applyAlignment="1">
      <alignment horizontal="left"/>
    </xf>
    <xf numFmtId="0" fontId="0" fillId="0" borderId="0" xfId="0" applyFont="1" applyBorder="1" applyAlignment="1">
      <alignment/>
    </xf>
    <xf numFmtId="0" fontId="1" fillId="0" borderId="0" xfId="0" applyFont="1" applyAlignment="1">
      <alignment/>
    </xf>
    <xf numFmtId="0" fontId="1" fillId="0" borderId="0" xfId="0" applyFont="1" applyAlignment="1" quotePrefix="1">
      <alignment horizontal="left" vertical="top"/>
    </xf>
    <xf numFmtId="0" fontId="1" fillId="0" borderId="0" xfId="0" applyFont="1" applyFill="1" applyBorder="1" applyAlignment="1" quotePrefix="1">
      <alignment vertical="top" wrapText="1"/>
    </xf>
    <xf numFmtId="0" fontId="1" fillId="0" borderId="0" xfId="0" applyFont="1" applyFill="1" applyBorder="1" applyAlignment="1" quotePrefix="1">
      <alignment horizontal="left" vertical="top" wrapText="1"/>
    </xf>
    <xf numFmtId="1" fontId="1" fillId="0" borderId="0" xfId="0" applyNumberFormat="1" applyFont="1" applyFill="1" applyBorder="1" applyAlignment="1" quotePrefix="1">
      <alignment horizontal="left" vertical="top" wrapText="1"/>
    </xf>
    <xf numFmtId="1" fontId="1" fillId="0" borderId="0" xfId="0" applyNumberFormat="1" applyFont="1" applyFill="1" applyBorder="1" applyAlignment="1">
      <alignment horizontal="left" vertical="center" wrapText="1"/>
    </xf>
    <xf numFmtId="1" fontId="1" fillId="0" borderId="0" xfId="0" applyNumberFormat="1" applyFont="1" applyAlignment="1">
      <alignment/>
    </xf>
    <xf numFmtId="1" fontId="1" fillId="0" borderId="0" xfId="0" applyNumberFormat="1" applyFont="1" applyAlignment="1" quotePrefix="1">
      <alignment horizontal="right"/>
    </xf>
    <xf numFmtId="0" fontId="13" fillId="0" borderId="0" xfId="0" applyFont="1" applyFill="1" applyAlignment="1">
      <alignment horizontal="left" wrapText="1"/>
    </xf>
    <xf numFmtId="1" fontId="8" fillId="0" borderId="0" xfId="0" applyNumberFormat="1" applyFont="1" applyFill="1" applyAlignment="1">
      <alignment/>
    </xf>
    <xf numFmtId="1" fontId="1" fillId="0" borderId="0" xfId="0" applyNumberFormat="1" applyFont="1" applyFill="1" applyBorder="1" applyAlignment="1">
      <alignment horizontal="left" vertical="center" wrapText="1" indent="4"/>
    </xf>
    <xf numFmtId="0" fontId="20" fillId="0" borderId="0" xfId="0" applyFont="1" applyFill="1" applyAlignment="1">
      <alignment horizontal="left" wrapText="1"/>
    </xf>
    <xf numFmtId="1" fontId="2" fillId="0" borderId="15" xfId="0" applyNumberFormat="1" applyFont="1" applyFill="1" applyBorder="1" applyAlignment="1" quotePrefix="1">
      <alignment horizontal="left" wrapText="1"/>
    </xf>
    <xf numFmtId="49" fontId="1" fillId="0" borderId="15" xfId="0" applyNumberFormat="1" applyFont="1" applyFill="1" applyBorder="1" applyAlignment="1">
      <alignment horizontal="right" wrapText="1"/>
    </xf>
    <xf numFmtId="183" fontId="0" fillId="0" borderId="0" xfId="0" applyNumberFormat="1" applyFont="1" applyAlignment="1">
      <alignment/>
    </xf>
    <xf numFmtId="1" fontId="0" fillId="0" borderId="0" xfId="0" applyNumberFormat="1" applyFont="1" applyAlignment="1">
      <alignment vertical="center"/>
    </xf>
    <xf numFmtId="1" fontId="8" fillId="0" borderId="0" xfId="0" applyNumberFormat="1" applyFont="1" applyAlignment="1">
      <alignment vertical="center"/>
    </xf>
    <xf numFmtId="183" fontId="21" fillId="0" borderId="0" xfId="0" applyNumberFormat="1" applyFont="1" applyFill="1" applyBorder="1" applyAlignment="1">
      <alignment horizontal="left" vertical="center"/>
    </xf>
    <xf numFmtId="0" fontId="1" fillId="0" borderId="0" xfId="0" applyFont="1" applyFill="1" applyAlignment="1" applyProtection="1">
      <alignment horizontal="right"/>
      <protection/>
    </xf>
    <xf numFmtId="14" fontId="1" fillId="0" borderId="0" xfId="0" applyNumberFormat="1" applyFont="1" applyFill="1" applyBorder="1" applyAlignment="1">
      <alignment horizontal="right"/>
    </xf>
    <xf numFmtId="183" fontId="6" fillId="0" borderId="0" xfId="0" applyNumberFormat="1" applyFont="1" applyFill="1" applyBorder="1" applyAlignment="1">
      <alignment horizontal="right" vertical="center"/>
    </xf>
    <xf numFmtId="172" fontId="0" fillId="0" borderId="0" xfId="0" applyNumberFormat="1" applyFont="1" applyFill="1" applyBorder="1" applyAlignment="1">
      <alignment/>
    </xf>
    <xf numFmtId="183" fontId="1" fillId="0" borderId="0" xfId="0" applyNumberFormat="1" applyFont="1" applyFill="1" applyBorder="1" applyAlignment="1">
      <alignment/>
    </xf>
    <xf numFmtId="1" fontId="21" fillId="0" borderId="0" xfId="0" applyNumberFormat="1" applyFont="1" applyFill="1" applyBorder="1" applyAlignment="1">
      <alignment horizontal="left" vertical="center"/>
    </xf>
    <xf numFmtId="172" fontId="6" fillId="0" borderId="0" xfId="0" applyNumberFormat="1" applyFont="1" applyFill="1" applyBorder="1" applyAlignment="1">
      <alignment vertical="center"/>
    </xf>
    <xf numFmtId="183" fontId="6" fillId="0" borderId="0" xfId="0" applyNumberFormat="1" applyFont="1" applyFill="1" applyBorder="1" applyAlignment="1">
      <alignment vertical="center"/>
    </xf>
    <xf numFmtId="1" fontId="0" fillId="0" borderId="0" xfId="0" applyNumberFormat="1" applyFont="1" applyFill="1" applyBorder="1" applyAlignment="1">
      <alignment/>
    </xf>
    <xf numFmtId="1" fontId="1" fillId="0" borderId="0" xfId="0" applyNumberFormat="1" applyFont="1" applyFill="1" applyAlignment="1">
      <alignment horizontal="left" vertical="top" wrapText="1"/>
    </xf>
    <xf numFmtId="1" fontId="0" fillId="0" borderId="0" xfId="0" applyNumberFormat="1" applyFont="1" applyAlignment="1">
      <alignment/>
    </xf>
    <xf numFmtId="173" fontId="1" fillId="0" borderId="0" xfId="0" applyNumberFormat="1" applyFont="1" applyFill="1" applyBorder="1" applyAlignment="1">
      <alignment horizontal="right"/>
    </xf>
    <xf numFmtId="0" fontId="8" fillId="0" borderId="0" xfId="0" applyFont="1" applyAlignment="1">
      <alignment vertical="center"/>
    </xf>
    <xf numFmtId="0" fontId="0" fillId="0" borderId="11" xfId="0" applyFont="1" applyBorder="1" applyAlignment="1">
      <alignment/>
    </xf>
    <xf numFmtId="0" fontId="1" fillId="0" borderId="15" xfId="0" applyFont="1" applyFill="1" applyBorder="1" applyAlignment="1">
      <alignment horizontal="right"/>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vertical="center"/>
    </xf>
    <xf numFmtId="170" fontId="0" fillId="0" borderId="0" xfId="45" applyNumberFormat="1" applyFill="1" applyBorder="1" applyAlignment="1">
      <alignment/>
    </xf>
    <xf numFmtId="0" fontId="8" fillId="0" borderId="0" xfId="0" applyFont="1" applyAlignment="1">
      <alignment horizontal="left" vertical="center" readingOrder="1"/>
    </xf>
    <xf numFmtId="0" fontId="30" fillId="0" borderId="0" xfId="60" applyFont="1" applyFill="1" applyAlignment="1" applyProtection="1">
      <alignment vertical="center"/>
      <protection/>
    </xf>
    <xf numFmtId="0" fontId="8" fillId="0" borderId="0" xfId="0" applyFont="1" applyFill="1" applyAlignment="1">
      <alignment vertical="center"/>
    </xf>
    <xf numFmtId="0" fontId="32" fillId="0" borderId="0" xfId="0" applyFont="1" applyFill="1" applyAlignment="1">
      <alignment vertical="center"/>
    </xf>
    <xf numFmtId="0" fontId="31" fillId="0" borderId="0" xfId="60" applyFont="1" applyFill="1" applyAlignment="1" applyProtection="1">
      <alignment horizontal="left" vertical="center" wrapText="1"/>
      <protection/>
    </xf>
    <xf numFmtId="0" fontId="31" fillId="0" borderId="0" xfId="60" applyFont="1" applyFill="1" applyAlignment="1" applyProtection="1">
      <alignment vertical="center"/>
      <protection/>
    </xf>
    <xf numFmtId="0" fontId="14" fillId="0" borderId="0" xfId="0" applyFont="1" applyFill="1" applyAlignment="1">
      <alignment vertical="center"/>
    </xf>
    <xf numFmtId="0" fontId="1" fillId="0" borderId="0" xfId="0" applyFont="1" applyBorder="1" applyAlignment="1">
      <alignment horizontal="center"/>
    </xf>
    <xf numFmtId="0" fontId="31" fillId="0" borderId="0" xfId="60" applyFont="1" applyFill="1" applyAlignment="1" applyProtection="1">
      <alignment vertical="center" wrapText="1"/>
      <protection/>
    </xf>
    <xf numFmtId="0" fontId="1" fillId="0" borderId="19" xfId="0" applyFont="1" applyFill="1" applyBorder="1" applyAlignment="1">
      <alignment horizontal="right"/>
    </xf>
    <xf numFmtId="0" fontId="1" fillId="0" borderId="19" xfId="0" applyFont="1" applyBorder="1" applyAlignment="1">
      <alignment horizontal="right"/>
    </xf>
    <xf numFmtId="0" fontId="2" fillId="0" borderId="19" xfId="0" applyFont="1" applyBorder="1" applyAlignment="1">
      <alignment horizontal="left" vertical="top"/>
    </xf>
    <xf numFmtId="0" fontId="1" fillId="0" borderId="20" xfId="0" applyFont="1" applyBorder="1" applyAlignment="1">
      <alignment horizontal="right"/>
    </xf>
    <xf numFmtId="0" fontId="14" fillId="0" borderId="0" xfId="0" applyFont="1" applyAlignment="1">
      <alignment/>
    </xf>
    <xf numFmtId="0" fontId="14" fillId="0" borderId="0" xfId="0" applyFont="1" applyBorder="1" applyAlignment="1">
      <alignment/>
    </xf>
    <xf numFmtId="0" fontId="1" fillId="0" borderId="0" xfId="0" applyFont="1" applyBorder="1" applyAlignment="1">
      <alignment/>
    </xf>
    <xf numFmtId="0" fontId="0" fillId="0" borderId="0" xfId="0" applyFont="1" applyBorder="1" applyAlignment="1">
      <alignment/>
    </xf>
    <xf numFmtId="0" fontId="22" fillId="0" borderId="0" xfId="0" applyFont="1" applyBorder="1" applyAlignment="1">
      <alignment horizontal="left"/>
    </xf>
    <xf numFmtId="0" fontId="14" fillId="0" borderId="10" xfId="0" applyFont="1" applyBorder="1" applyAlignment="1">
      <alignment/>
    </xf>
    <xf numFmtId="0" fontId="1" fillId="0" borderId="16" xfId="0" applyFont="1" applyBorder="1" applyAlignment="1">
      <alignment horizontal="left"/>
    </xf>
    <xf numFmtId="173" fontId="1" fillId="0" borderId="0" xfId="0" applyNumberFormat="1" applyFont="1" applyAlignment="1">
      <alignment/>
    </xf>
    <xf numFmtId="173" fontId="1" fillId="0" borderId="0" xfId="0" applyNumberFormat="1" applyFont="1" applyBorder="1" applyAlignment="1">
      <alignment/>
    </xf>
    <xf numFmtId="173" fontId="1" fillId="0" borderId="0" xfId="0" applyNumberFormat="1" applyFont="1" applyBorder="1" applyAlignment="1">
      <alignment horizontal="right"/>
    </xf>
    <xf numFmtId="173" fontId="1" fillId="0" borderId="16" xfId="0" applyNumberFormat="1" applyFont="1" applyBorder="1" applyAlignment="1">
      <alignment horizontal="right"/>
    </xf>
    <xf numFmtId="0" fontId="29" fillId="0" borderId="21" xfId="0" applyFont="1" applyBorder="1" applyAlignment="1">
      <alignment/>
    </xf>
    <xf numFmtId="0" fontId="6" fillId="0" borderId="0" xfId="0" applyFont="1" applyBorder="1" applyAlignment="1">
      <alignment horizontal="center"/>
    </xf>
    <xf numFmtId="0" fontId="26" fillId="0" borderId="0" xfId="0" applyFont="1" applyAlignment="1">
      <alignment/>
    </xf>
    <xf numFmtId="0" fontId="1" fillId="0" borderId="22" xfId="0" applyFont="1" applyBorder="1" applyAlignment="1">
      <alignment horizontal="right"/>
    </xf>
    <xf numFmtId="0" fontId="1" fillId="0" borderId="11" xfId="0" applyFont="1" applyFill="1" applyBorder="1" applyAlignment="1">
      <alignment horizontal="right"/>
    </xf>
    <xf numFmtId="0" fontId="1" fillId="0" borderId="16" xfId="0" applyFont="1" applyFill="1" applyBorder="1" applyAlignment="1">
      <alignment horizontal="right" wrapText="1"/>
    </xf>
    <xf numFmtId="0" fontId="0" fillId="0" borderId="16" xfId="0" applyFont="1" applyBorder="1" applyAlignment="1">
      <alignment horizontal="left" vertical="center"/>
    </xf>
    <xf numFmtId="0" fontId="77" fillId="0" borderId="0" xfId="0" applyFont="1" applyAlignment="1">
      <alignment vertical="center"/>
    </xf>
    <xf numFmtId="0" fontId="8" fillId="0" borderId="16" xfId="0" applyFont="1" applyBorder="1" applyAlignment="1">
      <alignment vertical="center"/>
    </xf>
    <xf numFmtId="182" fontId="2" fillId="0" borderId="0" xfId="0" applyNumberFormat="1" applyFont="1" applyBorder="1" applyAlignment="1">
      <alignment vertical="center"/>
    </xf>
    <xf numFmtId="182" fontId="2" fillId="0" borderId="0" xfId="0" applyNumberFormat="1" applyFont="1" applyFill="1" applyBorder="1" applyAlignment="1">
      <alignment horizontal="right" vertical="center"/>
    </xf>
    <xf numFmtId="0" fontId="26" fillId="0" borderId="0" xfId="0" applyFont="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173" fontId="2" fillId="0" borderId="0" xfId="0" applyNumberFormat="1" applyFont="1" applyBorder="1" applyAlignment="1">
      <alignment horizontal="left" vertical="center"/>
    </xf>
    <xf numFmtId="182" fontId="2" fillId="0" borderId="0" xfId="0" applyNumberFormat="1" applyFont="1" applyFill="1" applyBorder="1" applyAlignment="1">
      <alignment horizontal="left" vertical="center"/>
    </xf>
    <xf numFmtId="182" fontId="0" fillId="0" borderId="23" xfId="0" applyNumberFormat="1" applyFont="1" applyFill="1" applyBorder="1" applyAlignment="1">
      <alignment horizontal="right" vertical="center"/>
    </xf>
    <xf numFmtId="0" fontId="0" fillId="0" borderId="18" xfId="0" applyFont="1" applyBorder="1" applyAlignment="1">
      <alignment vertical="center"/>
    </xf>
    <xf numFmtId="1" fontId="1" fillId="0" borderId="11" xfId="0" applyNumberFormat="1" applyFont="1" applyFill="1" applyBorder="1" applyAlignment="1">
      <alignment horizontal="left" wrapText="1"/>
    </xf>
    <xf numFmtId="1" fontId="2" fillId="0" borderId="0" xfId="0" applyNumberFormat="1" applyFont="1" applyFill="1" applyBorder="1" applyAlignment="1">
      <alignment horizontal="left" vertical="center"/>
    </xf>
    <xf numFmtId="173" fontId="1" fillId="0" borderId="21" xfId="0" applyNumberFormat="1" applyFont="1" applyBorder="1" applyAlignment="1" quotePrefix="1">
      <alignment horizontal="right" wrapText="1"/>
    </xf>
    <xf numFmtId="0" fontId="0" fillId="0" borderId="16" xfId="0" applyFont="1" applyBorder="1" applyAlignment="1">
      <alignment/>
    </xf>
    <xf numFmtId="0" fontId="1" fillId="0" borderId="16" xfId="0" applyFont="1" applyBorder="1" applyAlignment="1">
      <alignment/>
    </xf>
    <xf numFmtId="0" fontId="0" fillId="0" borderId="0" xfId="0" applyFont="1" applyBorder="1" applyAlignment="1">
      <alignment horizontal="left"/>
    </xf>
    <xf numFmtId="0" fontId="2" fillId="0" borderId="19" xfId="0" applyFont="1" applyBorder="1" applyAlignment="1">
      <alignment horizontal="left"/>
    </xf>
    <xf numFmtId="0" fontId="0" fillId="0" borderId="0" xfId="0" applyFont="1" applyBorder="1" applyAlignment="1">
      <alignment horizontal="right"/>
    </xf>
    <xf numFmtId="0" fontId="2" fillId="0" borderId="0" xfId="0" applyFont="1" applyBorder="1" applyAlignment="1">
      <alignment horizontal="left"/>
    </xf>
    <xf numFmtId="1" fontId="1" fillId="0" borderId="0" xfId="0" applyNumberFormat="1" applyFont="1" applyBorder="1" applyAlignment="1">
      <alignment horizontal="right"/>
    </xf>
    <xf numFmtId="0" fontId="1" fillId="0" borderId="0" xfId="0" applyFont="1" applyAlignment="1">
      <alignment/>
    </xf>
    <xf numFmtId="0" fontId="1" fillId="0" borderId="0" xfId="0" applyFont="1" applyFill="1" applyBorder="1" applyAlignment="1">
      <alignment horizontal="right" wrapText="1"/>
    </xf>
    <xf numFmtId="182" fontId="5" fillId="36" borderId="22" xfId="0" applyNumberFormat="1" applyFont="1" applyFill="1" applyBorder="1" applyAlignment="1">
      <alignment horizontal="right" vertical="center"/>
    </xf>
    <xf numFmtId="182" fontId="6" fillId="36" borderId="13" xfId="0" applyNumberFormat="1" applyFont="1" applyFill="1" applyBorder="1" applyAlignment="1">
      <alignment horizontal="right" vertical="center"/>
    </xf>
    <xf numFmtId="182" fontId="6" fillId="36" borderId="12" xfId="0" applyNumberFormat="1" applyFont="1" applyFill="1" applyBorder="1" applyAlignment="1">
      <alignment horizontal="right" vertical="center"/>
    </xf>
    <xf numFmtId="182" fontId="6" fillId="36" borderId="11" xfId="0" applyNumberFormat="1" applyFont="1" applyFill="1" applyBorder="1" applyAlignment="1">
      <alignment horizontal="right" vertical="center"/>
    </xf>
    <xf numFmtId="0" fontId="2" fillId="36" borderId="11" xfId="0" applyFont="1" applyFill="1" applyBorder="1" applyAlignment="1">
      <alignment vertical="center"/>
    </xf>
    <xf numFmtId="173" fontId="6" fillId="36" borderId="11" xfId="0" applyNumberFormat="1" applyFont="1" applyFill="1" applyBorder="1" applyAlignment="1">
      <alignment vertical="center"/>
    </xf>
    <xf numFmtId="182" fontId="6" fillId="36" borderId="11" xfId="0" applyNumberFormat="1" applyFont="1" applyFill="1" applyBorder="1" applyAlignment="1">
      <alignment horizontal="center" vertical="center"/>
    </xf>
    <xf numFmtId="182" fontId="21" fillId="36" borderId="11" xfId="0" applyNumberFormat="1" applyFont="1" applyFill="1" applyBorder="1" applyAlignment="1">
      <alignment horizontal="right" vertical="center"/>
    </xf>
    <xf numFmtId="182" fontId="6" fillId="36" borderId="22" xfId="0" applyNumberFormat="1" applyFont="1" applyFill="1" applyBorder="1" applyAlignment="1">
      <alignment vertical="center"/>
    </xf>
    <xf numFmtId="182" fontId="1" fillId="0" borderId="16" xfId="0" applyNumberFormat="1" applyFont="1" applyBorder="1" applyAlignment="1">
      <alignment vertical="center"/>
    </xf>
    <xf numFmtId="1" fontId="8" fillId="0" borderId="0" xfId="79" applyNumberFormat="1" applyFont="1" applyAlignment="1">
      <alignment vertical="center"/>
    </xf>
    <xf numFmtId="182" fontId="8" fillId="0" borderId="0" xfId="0" applyNumberFormat="1" applyFont="1" applyAlignment="1">
      <alignment vertical="center"/>
    </xf>
    <xf numFmtId="1" fontId="1" fillId="0" borderId="12" xfId="0" applyNumberFormat="1" applyFont="1" applyFill="1" applyBorder="1" applyAlignment="1">
      <alignment horizontal="right" wrapText="1"/>
    </xf>
    <xf numFmtId="1" fontId="1" fillId="0" borderId="14" xfId="0" applyNumberFormat="1" applyFont="1" applyFill="1" applyBorder="1" applyAlignment="1" quotePrefix="1">
      <alignment horizontal="right" wrapText="1"/>
    </xf>
    <xf numFmtId="183" fontId="21" fillId="36" borderId="0" xfId="0" applyNumberFormat="1" applyFont="1" applyFill="1" applyBorder="1" applyAlignment="1">
      <alignment horizontal="left" vertical="center"/>
    </xf>
    <xf numFmtId="183" fontId="6" fillId="36" borderId="0" xfId="0" applyNumberFormat="1" applyFont="1" applyFill="1" applyBorder="1" applyAlignment="1">
      <alignment horizontal="right" vertical="center"/>
    </xf>
    <xf numFmtId="183" fontId="6" fillId="36" borderId="11" xfId="0" applyNumberFormat="1" applyFont="1" applyFill="1" applyBorder="1" applyAlignment="1">
      <alignment horizontal="right" vertical="center"/>
    </xf>
    <xf numFmtId="183" fontId="21" fillId="36" borderId="11" xfId="0" applyNumberFormat="1" applyFont="1" applyFill="1" applyBorder="1" applyAlignment="1">
      <alignment horizontal="left" vertical="center"/>
    </xf>
    <xf numFmtId="183" fontId="1" fillId="0" borderId="0" xfId="0" applyNumberFormat="1" applyFont="1" applyBorder="1" applyAlignment="1">
      <alignment/>
    </xf>
    <xf numFmtId="183" fontId="2" fillId="0" borderId="0" xfId="0" applyNumberFormat="1" applyFont="1" applyFill="1" applyBorder="1" applyAlignment="1">
      <alignment horizontal="left" vertical="center"/>
    </xf>
    <xf numFmtId="183" fontId="2" fillId="0" borderId="0" xfId="0" applyNumberFormat="1" applyFont="1" applyFill="1" applyBorder="1" applyAlignment="1">
      <alignment horizontal="left" vertical="center" wrapText="1"/>
    </xf>
    <xf numFmtId="183" fontId="1" fillId="0" borderId="15" xfId="0" applyNumberFormat="1" applyFont="1" applyBorder="1" applyAlignment="1">
      <alignment/>
    </xf>
    <xf numFmtId="183" fontId="2" fillId="0" borderId="0" xfId="0" applyNumberFormat="1" applyFont="1" applyFill="1" applyBorder="1" applyAlignment="1" quotePrefix="1">
      <alignment horizontal="left" vertical="center" wrapText="1"/>
    </xf>
    <xf numFmtId="172" fontId="6" fillId="36" borderId="24" xfId="0" applyNumberFormat="1" applyFont="1" applyFill="1" applyBorder="1" applyAlignment="1">
      <alignment horizontal="right" vertical="center"/>
    </xf>
    <xf numFmtId="183" fontId="21" fillId="36" borderId="19" xfId="0" applyNumberFormat="1" applyFont="1" applyFill="1" applyBorder="1" applyAlignment="1">
      <alignment horizontal="left" vertical="center"/>
    </xf>
    <xf numFmtId="172" fontId="21" fillId="36" borderId="19" xfId="0" applyNumberFormat="1" applyFont="1" applyFill="1" applyBorder="1" applyAlignment="1">
      <alignment horizontal="left" vertical="center"/>
    </xf>
    <xf numFmtId="183" fontId="6" fillId="36" borderId="19" xfId="0" applyNumberFormat="1" applyFont="1" applyFill="1" applyBorder="1" applyAlignment="1">
      <alignment horizontal="right" vertical="center"/>
    </xf>
    <xf numFmtId="1" fontId="6" fillId="36" borderId="25" xfId="0" applyNumberFormat="1" applyFont="1" applyFill="1" applyBorder="1" applyAlignment="1">
      <alignment vertical="center"/>
    </xf>
    <xf numFmtId="1" fontId="6" fillId="36" borderId="22" xfId="0" applyNumberFormat="1" applyFont="1" applyFill="1" applyBorder="1" applyAlignment="1">
      <alignment vertical="center"/>
    </xf>
    <xf numFmtId="1" fontId="21" fillId="36" borderId="0" xfId="0" applyNumberFormat="1" applyFont="1" applyFill="1" applyBorder="1" applyAlignment="1">
      <alignment horizontal="left" vertical="center"/>
    </xf>
    <xf numFmtId="1" fontId="21" fillId="36" borderId="11" xfId="0" applyNumberFormat="1" applyFont="1" applyFill="1" applyBorder="1" applyAlignment="1">
      <alignment horizontal="left" vertical="center"/>
    </xf>
    <xf numFmtId="3" fontId="0" fillId="0" borderId="0" xfId="0" applyNumberFormat="1" applyFont="1" applyAlignment="1">
      <alignment/>
    </xf>
    <xf numFmtId="196" fontId="8" fillId="0" borderId="0" xfId="0" applyNumberFormat="1" applyFont="1" applyAlignment="1">
      <alignment/>
    </xf>
    <xf numFmtId="183" fontId="22" fillId="0" borderId="0" xfId="0" applyNumberFormat="1" applyFont="1" applyBorder="1" applyAlignment="1">
      <alignment/>
    </xf>
    <xf numFmtId="195" fontId="8" fillId="0" borderId="0" xfId="0" applyNumberFormat="1" applyFont="1" applyAlignment="1">
      <alignment/>
    </xf>
    <xf numFmtId="189" fontId="8" fillId="0" borderId="0" xfId="0" applyNumberFormat="1" applyFont="1" applyAlignment="1">
      <alignment/>
    </xf>
    <xf numFmtId="173" fontId="6" fillId="36" borderId="12" xfId="0" applyNumberFormat="1" applyFont="1" applyFill="1" applyBorder="1" applyAlignment="1">
      <alignment horizontal="right" wrapText="1"/>
    </xf>
    <xf numFmtId="173" fontId="21" fillId="36" borderId="11" xfId="0" applyNumberFormat="1" applyFont="1" applyFill="1" applyBorder="1" applyAlignment="1">
      <alignment horizontal="right" wrapText="1"/>
    </xf>
    <xf numFmtId="173" fontId="6" fillId="36" borderId="11" xfId="0" applyNumberFormat="1" applyFont="1" applyFill="1" applyBorder="1" applyAlignment="1">
      <alignment horizontal="right" wrapText="1"/>
    </xf>
    <xf numFmtId="173" fontId="21" fillId="36" borderId="11" xfId="0" applyNumberFormat="1" applyFont="1" applyFill="1" applyBorder="1" applyAlignment="1">
      <alignment horizontal="left" wrapText="1"/>
    </xf>
    <xf numFmtId="173" fontId="21" fillId="36" borderId="0" xfId="0" applyNumberFormat="1" applyFont="1" applyFill="1" applyBorder="1" applyAlignment="1">
      <alignment horizontal="left" wrapText="1"/>
    </xf>
    <xf numFmtId="182" fontId="6" fillId="36" borderId="11" xfId="0" applyNumberFormat="1" applyFont="1" applyFill="1" applyBorder="1" applyAlignment="1">
      <alignment horizontal="right" wrapText="1"/>
    </xf>
    <xf numFmtId="0" fontId="6" fillId="36" borderId="10" xfId="0" applyFont="1" applyFill="1" applyBorder="1" applyAlignment="1">
      <alignment/>
    </xf>
    <xf numFmtId="0" fontId="6" fillId="36" borderId="0" xfId="0" applyFont="1" applyFill="1" applyBorder="1" applyAlignment="1">
      <alignment/>
    </xf>
    <xf numFmtId="182" fontId="6" fillId="36" borderId="10" xfId="0" applyNumberFormat="1" applyFont="1" applyFill="1" applyBorder="1" applyAlignment="1">
      <alignment horizontal="right"/>
    </xf>
    <xf numFmtId="182" fontId="21" fillId="36" borderId="0" xfId="0" applyNumberFormat="1" applyFont="1" applyFill="1" applyBorder="1" applyAlignment="1">
      <alignment horizontal="right"/>
    </xf>
    <xf numFmtId="182" fontId="6" fillId="36" borderId="0" xfId="0" applyNumberFormat="1" applyFont="1" applyFill="1" applyBorder="1" applyAlignment="1">
      <alignment horizontal="right"/>
    </xf>
    <xf numFmtId="173" fontId="6" fillId="36" borderId="0" xfId="0" applyNumberFormat="1" applyFont="1" applyFill="1" applyBorder="1" applyAlignment="1">
      <alignment/>
    </xf>
    <xf numFmtId="182" fontId="6" fillId="36" borderId="0" xfId="0" applyNumberFormat="1" applyFont="1" applyFill="1" applyBorder="1" applyAlignment="1">
      <alignment horizontal="right" wrapText="1"/>
    </xf>
    <xf numFmtId="182" fontId="6" fillId="0" borderId="0" xfId="0" applyNumberFormat="1" applyFont="1" applyAlignment="1">
      <alignment/>
    </xf>
    <xf numFmtId="182" fontId="1" fillId="0" borderId="0" xfId="0" applyNumberFormat="1" applyFont="1" applyAlignment="1">
      <alignment/>
    </xf>
    <xf numFmtId="182" fontId="21" fillId="36" borderId="0" xfId="0" applyNumberFormat="1" applyFont="1" applyFill="1" applyBorder="1" applyAlignment="1">
      <alignment horizontal="left"/>
    </xf>
    <xf numFmtId="182" fontId="6" fillId="36" borderId="0" xfId="0" applyNumberFormat="1" applyFont="1" applyFill="1" applyAlignment="1">
      <alignment/>
    </xf>
    <xf numFmtId="182" fontId="1" fillId="0" borderId="0" xfId="0" applyNumberFormat="1" applyFont="1" applyAlignment="1">
      <alignment horizontal="right"/>
    </xf>
    <xf numFmtId="223" fontId="6" fillId="0" borderId="0" xfId="0" applyNumberFormat="1" applyFont="1" applyAlignment="1">
      <alignment/>
    </xf>
    <xf numFmtId="223" fontId="1" fillId="0" borderId="0" xfId="0" applyNumberFormat="1" applyFont="1" applyAlignment="1">
      <alignment/>
    </xf>
    <xf numFmtId="173" fontId="6" fillId="36" borderId="0" xfId="0" applyNumberFormat="1" applyFont="1" applyFill="1" applyBorder="1" applyAlignment="1">
      <alignment horizontal="right"/>
    </xf>
    <xf numFmtId="173" fontId="6" fillId="36" borderId="11" xfId="0" applyNumberFormat="1" applyFont="1" applyFill="1" applyBorder="1" applyAlignment="1">
      <alignment horizontal="right"/>
    </xf>
    <xf numFmtId="0" fontId="21" fillId="36" borderId="0" xfId="0" applyFont="1" applyFill="1" applyAlignment="1">
      <alignment/>
    </xf>
    <xf numFmtId="0" fontId="2" fillId="0" borderId="0" xfId="0" applyFont="1" applyAlignment="1">
      <alignment/>
    </xf>
    <xf numFmtId="173" fontId="1" fillId="0" borderId="16" xfId="0" applyNumberFormat="1" applyFont="1" applyBorder="1" applyAlignment="1">
      <alignment/>
    </xf>
    <xf numFmtId="0" fontId="1" fillId="0" borderId="16" xfId="0" applyFont="1" applyBorder="1" applyAlignment="1">
      <alignment horizontal="right"/>
    </xf>
    <xf numFmtId="1" fontId="19" fillId="0" borderId="0" xfId="66" applyNumberFormat="1" applyFont="1">
      <alignment/>
      <protection/>
    </xf>
    <xf numFmtId="0" fontId="6" fillId="0" borderId="0" xfId="67" applyFont="1" applyBorder="1" applyAlignment="1">
      <alignment horizontal="center"/>
      <protection/>
    </xf>
    <xf numFmtId="0" fontId="0" fillId="0" borderId="0" xfId="64">
      <alignment/>
      <protection/>
    </xf>
    <xf numFmtId="0" fontId="19" fillId="0" borderId="0" xfId="66" applyFont="1">
      <alignment/>
      <protection/>
    </xf>
    <xf numFmtId="0" fontId="1" fillId="0" borderId="19" xfId="67" applyFont="1" applyBorder="1" applyAlignment="1">
      <alignment horizontal="right"/>
      <protection/>
    </xf>
    <xf numFmtId="0" fontId="1" fillId="0" borderId="13" xfId="67" applyFont="1" applyFill="1" applyBorder="1" applyAlignment="1">
      <alignment horizontal="right"/>
      <protection/>
    </xf>
    <xf numFmtId="0" fontId="1" fillId="0" borderId="20" xfId="67" applyFont="1" applyBorder="1" applyAlignment="1">
      <alignment horizontal="right"/>
      <protection/>
    </xf>
    <xf numFmtId="0" fontId="1" fillId="0" borderId="19" xfId="67" applyFont="1" applyFill="1" applyBorder="1" applyAlignment="1">
      <alignment horizontal="right"/>
      <protection/>
    </xf>
    <xf numFmtId="0" fontId="1" fillId="0" borderId="19" xfId="67" applyFont="1" applyFill="1" applyBorder="1" applyAlignment="1">
      <alignment horizontal="center"/>
      <protection/>
    </xf>
    <xf numFmtId="182" fontId="6" fillId="0" borderId="13" xfId="67" applyNumberFormat="1" applyFont="1" applyFill="1" applyBorder="1" applyAlignment="1" applyProtection="1">
      <alignment horizontal="center"/>
      <protection/>
    </xf>
    <xf numFmtId="0" fontId="1" fillId="0" borderId="0" xfId="67" applyFont="1" applyBorder="1">
      <alignment/>
      <protection/>
    </xf>
    <xf numFmtId="0" fontId="1" fillId="0" borderId="13" xfId="67" applyFont="1" applyFill="1" applyBorder="1" applyAlignment="1">
      <alignment horizontal="center"/>
      <protection/>
    </xf>
    <xf numFmtId="0" fontId="1" fillId="0" borderId="10" xfId="67" applyFont="1" applyFill="1" applyBorder="1" applyAlignment="1" applyProtection="1">
      <alignment wrapText="1"/>
      <protection/>
    </xf>
    <xf numFmtId="182" fontId="1" fillId="0" borderId="13" xfId="67" applyNumberFormat="1" applyFont="1" applyFill="1" applyBorder="1" applyAlignment="1" applyProtection="1">
      <alignment horizontal="center"/>
      <protection/>
    </xf>
    <xf numFmtId="173" fontId="1" fillId="0" borderId="0" xfId="67" applyNumberFormat="1" applyFont="1" applyFill="1" applyBorder="1" applyAlignment="1" applyProtection="1">
      <alignment horizontal="right"/>
      <protection/>
    </xf>
    <xf numFmtId="173" fontId="6" fillId="0" borderId="0" xfId="67" applyNumberFormat="1" applyFont="1" applyBorder="1" applyAlignment="1">
      <alignment horizontal="right"/>
      <protection/>
    </xf>
    <xf numFmtId="173" fontId="1" fillId="0" borderId="0" xfId="67" applyNumberFormat="1" applyFont="1" applyFill="1" applyBorder="1" applyAlignment="1">
      <alignment horizontal="right"/>
      <protection/>
    </xf>
    <xf numFmtId="173" fontId="1" fillId="0" borderId="0" xfId="67" applyNumberFormat="1" applyFont="1" applyBorder="1" applyAlignment="1">
      <alignment horizontal="right"/>
      <protection/>
    </xf>
    <xf numFmtId="173" fontId="1" fillId="0" borderId="19" xfId="67" applyNumberFormat="1" applyFont="1" applyFill="1" applyBorder="1" applyAlignment="1">
      <alignment horizontal="right"/>
      <protection/>
    </xf>
    <xf numFmtId="173" fontId="1" fillId="0" borderId="19" xfId="67" applyNumberFormat="1" applyFont="1" applyBorder="1" applyAlignment="1" quotePrefix="1">
      <alignment horizontal="right"/>
      <protection/>
    </xf>
    <xf numFmtId="0" fontId="1" fillId="0" borderId="0" xfId="67" applyNumberFormat="1" applyFont="1" applyFill="1" applyBorder="1" applyAlignment="1" quotePrefix="1">
      <alignment horizontal="left" vertical="top" wrapText="1"/>
      <protection/>
    </xf>
    <xf numFmtId="0" fontId="1" fillId="0" borderId="0" xfId="67" applyFont="1" applyFill="1" applyBorder="1" applyAlignment="1" quotePrefix="1">
      <alignment horizontal="left" vertical="top" wrapText="1"/>
      <protection/>
    </xf>
    <xf numFmtId="15" fontId="1" fillId="0" borderId="26" xfId="68" applyNumberFormat="1" applyFont="1" applyFill="1" applyBorder="1" applyAlignment="1">
      <alignment horizontal="right"/>
      <protection/>
    </xf>
    <xf numFmtId="0" fontId="2" fillId="0" borderId="19" xfId="68" applyFont="1" applyFill="1" applyBorder="1" applyAlignment="1">
      <alignment horizontal="left" vertical="top"/>
      <protection/>
    </xf>
    <xf numFmtId="15" fontId="1" fillId="0" borderId="19" xfId="68" applyNumberFormat="1" applyFont="1" applyFill="1" applyBorder="1" applyAlignment="1">
      <alignment horizontal="right"/>
      <protection/>
    </xf>
    <xf numFmtId="15" fontId="1" fillId="0" borderId="19" xfId="68" applyNumberFormat="1" applyFont="1" applyFill="1" applyBorder="1" applyAlignment="1" quotePrefix="1">
      <alignment horizontal="right" wrapText="1"/>
      <protection/>
    </xf>
    <xf numFmtId="15" fontId="1" fillId="0" borderId="19" xfId="68" applyNumberFormat="1" applyFont="1" applyBorder="1" applyAlignment="1">
      <alignment/>
      <protection/>
    </xf>
    <xf numFmtId="182" fontId="1" fillId="0" borderId="10" xfId="68" applyNumberFormat="1" applyFont="1" applyBorder="1" applyAlignment="1">
      <alignment horizontal="right"/>
      <protection/>
    </xf>
    <xf numFmtId="182" fontId="1" fillId="0" borderId="0" xfId="68" applyNumberFormat="1" applyFont="1" applyBorder="1" applyAlignment="1">
      <alignment horizontal="right"/>
      <protection/>
    </xf>
    <xf numFmtId="182" fontId="6" fillId="0" borderId="10" xfId="68" applyNumberFormat="1" applyFont="1" applyFill="1" applyBorder="1" applyAlignment="1">
      <alignment horizontal="right"/>
      <protection/>
    </xf>
    <xf numFmtId="182" fontId="6" fillId="0" borderId="0" xfId="68" applyNumberFormat="1" applyFont="1" applyFill="1" applyBorder="1" applyAlignment="1">
      <alignment horizontal="right"/>
      <protection/>
    </xf>
    <xf numFmtId="182" fontId="6" fillId="0" borderId="0" xfId="68" applyNumberFormat="1" applyFont="1" applyFill="1" applyBorder="1" applyAlignment="1">
      <alignment/>
      <protection/>
    </xf>
    <xf numFmtId="182" fontId="1" fillId="0" borderId="10" xfId="68" applyNumberFormat="1" applyFont="1" applyFill="1" applyBorder="1" applyAlignment="1">
      <alignment horizontal="right"/>
      <protection/>
    </xf>
    <xf numFmtId="182" fontId="1" fillId="0" borderId="0" xfId="68" applyNumberFormat="1" applyFont="1" applyFill="1" applyBorder="1" applyAlignment="1">
      <alignment horizontal="right"/>
      <protection/>
    </xf>
    <xf numFmtId="182" fontId="1" fillId="0" borderId="0" xfId="68" applyNumberFormat="1" applyFont="1" applyFill="1" applyBorder="1" applyAlignment="1">
      <alignment/>
      <protection/>
    </xf>
    <xf numFmtId="182" fontId="1" fillId="0" borderId="0" xfId="68" applyNumberFormat="1" applyFont="1" applyBorder="1" applyAlignment="1">
      <alignment/>
      <protection/>
    </xf>
    <xf numFmtId="182" fontId="6" fillId="0" borderId="10" xfId="68" applyNumberFormat="1" applyFont="1" applyBorder="1" applyAlignment="1">
      <alignment horizontal="right"/>
      <protection/>
    </xf>
    <xf numFmtId="182" fontId="6" fillId="0" borderId="0" xfId="68" applyNumberFormat="1" applyFont="1" applyBorder="1" applyAlignment="1">
      <alignment horizontal="right"/>
      <protection/>
    </xf>
    <xf numFmtId="182" fontId="6" fillId="0" borderId="0" xfId="68" applyNumberFormat="1" applyFont="1" applyBorder="1" applyAlignment="1">
      <alignment/>
      <protection/>
    </xf>
    <xf numFmtId="0" fontId="6" fillId="0" borderId="10" xfId="68" applyNumberFormat="1" applyFont="1" applyBorder="1" applyAlignment="1">
      <alignment horizontal="right"/>
      <protection/>
    </xf>
    <xf numFmtId="0" fontId="6" fillId="0" borderId="0" xfId="68" applyNumberFormat="1" applyFont="1" applyBorder="1" applyAlignment="1">
      <alignment horizontal="right"/>
      <protection/>
    </xf>
    <xf numFmtId="0" fontId="6" fillId="0" borderId="0" xfId="68" applyNumberFormat="1" applyFont="1" applyFill="1" applyBorder="1" applyAlignment="1">
      <alignment horizontal="right"/>
      <protection/>
    </xf>
    <xf numFmtId="0" fontId="6" fillId="0" borderId="0" xfId="68" applyNumberFormat="1" applyFont="1" applyBorder="1" applyAlignment="1">
      <alignment/>
      <protection/>
    </xf>
    <xf numFmtId="182" fontId="1" fillId="0" borderId="10" xfId="68" applyNumberFormat="1" applyFont="1" applyBorder="1" applyAlignment="1" quotePrefix="1">
      <alignment horizontal="right"/>
      <protection/>
    </xf>
    <xf numFmtId="0" fontId="1" fillId="0" borderId="0" xfId="68" applyFont="1" applyFill="1" applyBorder="1" applyAlignment="1" quotePrefix="1">
      <alignment horizontal="left" vertical="top" wrapText="1"/>
      <protection/>
    </xf>
    <xf numFmtId="0" fontId="1" fillId="0" borderId="0" xfId="68" applyFont="1" applyFill="1" applyBorder="1" applyAlignment="1" quotePrefix="1">
      <alignment vertical="top" wrapText="1"/>
      <protection/>
    </xf>
    <xf numFmtId="15" fontId="1" fillId="0" borderId="20" xfId="68" applyNumberFormat="1" applyFont="1" applyBorder="1" applyAlignment="1">
      <alignment/>
      <protection/>
    </xf>
    <xf numFmtId="0" fontId="1" fillId="0" borderId="19" xfId="69" applyFont="1" applyFill="1" applyBorder="1" applyAlignment="1">
      <alignment horizontal="right"/>
      <protection/>
    </xf>
    <xf numFmtId="0" fontId="2" fillId="0" borderId="19" xfId="69" applyFont="1" applyFill="1" applyBorder="1" applyAlignment="1">
      <alignment horizontal="center"/>
      <protection/>
    </xf>
    <xf numFmtId="0" fontId="1" fillId="0" borderId="20" xfId="69" applyFont="1" applyFill="1" applyBorder="1" applyAlignment="1">
      <alignment horizontal="right"/>
      <protection/>
    </xf>
    <xf numFmtId="0" fontId="1" fillId="0" borderId="0" xfId="69" applyFont="1" applyBorder="1">
      <alignment/>
      <protection/>
    </xf>
    <xf numFmtId="0" fontId="1" fillId="0" borderId="0" xfId="69" applyFont="1" applyBorder="1" applyAlignment="1">
      <alignment/>
      <protection/>
    </xf>
    <xf numFmtId="188" fontId="1" fillId="0" borderId="0" xfId="69" applyNumberFormat="1" applyFont="1" applyFill="1" applyBorder="1">
      <alignment/>
      <protection/>
    </xf>
    <xf numFmtId="173" fontId="25" fillId="0" borderId="0" xfId="65" applyNumberFormat="1" applyFont="1" applyFill="1" applyBorder="1" applyAlignment="1" applyProtection="1">
      <alignment horizontal="right"/>
      <protection/>
    </xf>
    <xf numFmtId="188" fontId="1" fillId="0" borderId="0" xfId="69" applyNumberFormat="1" applyFont="1" applyFill="1" applyBorder="1" applyAlignment="1">
      <alignment/>
      <protection/>
    </xf>
    <xf numFmtId="188" fontId="1" fillId="0" borderId="0" xfId="69" applyNumberFormat="1" applyFont="1" applyFill="1" applyBorder="1" applyAlignment="1">
      <alignment horizontal="right"/>
      <protection/>
    </xf>
    <xf numFmtId="0" fontId="1" fillId="0" borderId="0" xfId="69" applyFont="1" applyFill="1" applyAlignment="1" quotePrefix="1">
      <alignment horizontal="left" vertical="top"/>
      <protection/>
    </xf>
    <xf numFmtId="0" fontId="1" fillId="0" borderId="0" xfId="69" applyFont="1" applyFill="1" applyAlignment="1" quotePrefix="1">
      <alignment horizontal="left" vertical="top" wrapText="1"/>
      <protection/>
    </xf>
    <xf numFmtId="0" fontId="1" fillId="0" borderId="26" xfId="72" applyFont="1" applyBorder="1" applyAlignment="1">
      <alignment horizontal="right"/>
      <protection/>
    </xf>
    <xf numFmtId="0" fontId="1" fillId="0" borderId="19" xfId="72" applyFont="1" applyBorder="1" applyAlignment="1">
      <alignment horizontal="right"/>
      <protection/>
    </xf>
    <xf numFmtId="1" fontId="1" fillId="0" borderId="10" xfId="72" applyNumberFormat="1" applyFont="1" applyBorder="1" applyAlignment="1">
      <alignment horizontal="right"/>
      <protection/>
    </xf>
    <xf numFmtId="0" fontId="1" fillId="0" borderId="10" xfId="72" applyFont="1" applyBorder="1">
      <alignment/>
      <protection/>
    </xf>
    <xf numFmtId="1" fontId="1" fillId="0" borderId="0" xfId="72" applyNumberFormat="1" applyFont="1" applyBorder="1" applyAlignment="1">
      <alignment horizontal="right"/>
      <protection/>
    </xf>
    <xf numFmtId="1" fontId="1" fillId="0" borderId="0" xfId="72" applyNumberFormat="1" applyFont="1" applyBorder="1" applyAlignment="1" quotePrefix="1">
      <alignment horizontal="right"/>
      <protection/>
    </xf>
    <xf numFmtId="1" fontId="1" fillId="0" borderId="14" xfId="72" applyNumberFormat="1" applyFont="1" applyBorder="1" applyAlignment="1">
      <alignment horizontal="right"/>
      <protection/>
    </xf>
    <xf numFmtId="1" fontId="1" fillId="0" borderId="15" xfId="72" applyNumberFormat="1" applyFont="1" applyBorder="1" applyAlignment="1" quotePrefix="1">
      <alignment horizontal="right"/>
      <protection/>
    </xf>
    <xf numFmtId="0" fontId="1" fillId="0" borderId="0" xfId="72" applyFont="1" applyAlignment="1" quotePrefix="1">
      <alignment horizontal="left" vertical="top"/>
      <protection/>
    </xf>
    <xf numFmtId="0" fontId="1" fillId="0" borderId="0" xfId="72" applyFont="1" applyAlignment="1" quotePrefix="1">
      <alignment vertical="top"/>
      <protection/>
    </xf>
    <xf numFmtId="0" fontId="1" fillId="0" borderId="0" xfId="72" applyFont="1" applyAlignment="1" quotePrefix="1">
      <alignment horizontal="left" vertical="top" wrapText="1"/>
      <protection/>
    </xf>
    <xf numFmtId="0" fontId="8" fillId="0" borderId="0" xfId="67" applyFont="1">
      <alignment/>
      <protection/>
    </xf>
    <xf numFmtId="0" fontId="26" fillId="0" borderId="0" xfId="67" applyFont="1">
      <alignment/>
      <protection/>
    </xf>
    <xf numFmtId="173" fontId="1" fillId="0" borderId="19" xfId="67" applyNumberFormat="1" applyFont="1" applyBorder="1" applyAlignment="1">
      <alignment horizontal="right"/>
      <protection/>
    </xf>
    <xf numFmtId="0" fontId="1" fillId="0" borderId="0" xfId="68" applyFont="1" applyBorder="1" applyAlignment="1">
      <alignment horizontal="left"/>
      <protection/>
    </xf>
    <xf numFmtId="0" fontId="1" fillId="0" borderId="0" xfId="68" applyFont="1" applyFill="1" applyBorder="1" applyAlignment="1">
      <alignment horizontal="left"/>
      <protection/>
    </xf>
    <xf numFmtId="0" fontId="1" fillId="0" borderId="0" xfId="72" applyFont="1" applyBorder="1" applyAlignment="1">
      <alignment/>
      <protection/>
    </xf>
    <xf numFmtId="0" fontId="1" fillId="0" borderId="26" xfId="70" applyFont="1" applyBorder="1" applyAlignment="1">
      <alignment horizontal="right"/>
      <protection/>
    </xf>
    <xf numFmtId="0" fontId="1" fillId="0" borderId="19" xfId="70" applyFont="1" applyBorder="1" applyAlignment="1">
      <alignment horizontal="right"/>
      <protection/>
    </xf>
    <xf numFmtId="0" fontId="1" fillId="0" borderId="20" xfId="70" applyFont="1" applyBorder="1" applyAlignment="1">
      <alignment horizontal="right"/>
      <protection/>
    </xf>
    <xf numFmtId="173" fontId="1" fillId="0" borderId="10" xfId="70" applyNumberFormat="1" applyFont="1" applyBorder="1" applyAlignment="1">
      <alignment/>
      <protection/>
    </xf>
    <xf numFmtId="173" fontId="1" fillId="0" borderId="0" xfId="70" applyNumberFormat="1" applyFont="1" applyBorder="1" applyAlignment="1">
      <alignment/>
      <protection/>
    </xf>
    <xf numFmtId="0" fontId="1" fillId="0" borderId="0" xfId="70" applyFont="1" applyBorder="1" applyAlignment="1">
      <alignment/>
      <protection/>
    </xf>
    <xf numFmtId="1" fontId="1" fillId="0" borderId="16" xfId="70" applyNumberFormat="1" applyFont="1" applyBorder="1" applyAlignment="1">
      <alignment horizontal="right"/>
      <protection/>
    </xf>
    <xf numFmtId="173" fontId="1" fillId="0" borderId="0" xfId="70" applyNumberFormat="1" applyFont="1" applyBorder="1" applyAlignment="1">
      <alignment horizontal="right"/>
      <protection/>
    </xf>
    <xf numFmtId="173" fontId="1" fillId="0" borderId="10" xfId="70" applyNumberFormat="1" applyFont="1" applyBorder="1" applyAlignment="1" quotePrefix="1">
      <alignment horizontal="right"/>
      <protection/>
    </xf>
    <xf numFmtId="173" fontId="1" fillId="0" borderId="0" xfId="70" applyNumberFormat="1" applyFont="1" applyBorder="1" applyAlignment="1" quotePrefix="1">
      <alignment horizontal="right"/>
      <protection/>
    </xf>
    <xf numFmtId="173" fontId="1" fillId="0" borderId="10" xfId="70" applyNumberFormat="1" applyFont="1" applyBorder="1" applyAlignment="1">
      <alignment horizontal="right"/>
      <protection/>
    </xf>
    <xf numFmtId="0" fontId="1" fillId="0" borderId="0" xfId="70" applyFont="1" applyAlignment="1" quotePrefix="1">
      <alignment horizontal="left" vertical="top"/>
      <protection/>
    </xf>
    <xf numFmtId="0" fontId="1" fillId="0" borderId="0" xfId="70" applyFont="1" applyBorder="1" applyAlignment="1">
      <alignment horizontal="right"/>
      <protection/>
    </xf>
    <xf numFmtId="0" fontId="8" fillId="0" borderId="0" xfId="64" applyFont="1" applyFill="1" applyAlignment="1">
      <alignment/>
      <protection/>
    </xf>
    <xf numFmtId="3" fontId="1" fillId="0" borderId="0" xfId="67" applyNumberFormat="1" applyFont="1" applyBorder="1">
      <alignment/>
      <protection/>
    </xf>
    <xf numFmtId="3" fontId="6" fillId="0" borderId="0" xfId="67" applyNumberFormat="1" applyFont="1" applyBorder="1">
      <alignment/>
      <protection/>
    </xf>
    <xf numFmtId="0" fontId="1" fillId="0" borderId="0" xfId="75" applyFont="1" applyBorder="1" applyAlignment="1">
      <alignment/>
      <protection/>
    </xf>
    <xf numFmtId="0" fontId="77" fillId="0" borderId="0" xfId="70" applyFont="1">
      <alignment/>
      <protection/>
    </xf>
    <xf numFmtId="1" fontId="1" fillId="0" borderId="0" xfId="70" applyNumberFormat="1" applyFont="1" applyBorder="1" applyAlignment="1">
      <alignment horizontal="right"/>
      <protection/>
    </xf>
    <xf numFmtId="0" fontId="1" fillId="0" borderId="0" xfId="70" applyFont="1" applyBorder="1" applyAlignment="1">
      <alignment horizontal="left"/>
      <protection/>
    </xf>
    <xf numFmtId="0" fontId="1" fillId="0" borderId="0" xfId="70" applyFont="1" applyFill="1" applyAlignment="1" quotePrefix="1">
      <alignment horizontal="left" vertical="top"/>
      <protection/>
    </xf>
    <xf numFmtId="0" fontId="8" fillId="0" borderId="0" xfId="74" applyFont="1">
      <alignment/>
      <protection/>
    </xf>
    <xf numFmtId="182" fontId="8" fillId="0" borderId="0" xfId="74" applyNumberFormat="1" applyFont="1">
      <alignment/>
      <protection/>
    </xf>
    <xf numFmtId="0" fontId="8" fillId="0" borderId="0" xfId="69" applyFont="1" applyFill="1">
      <alignment/>
      <protection/>
    </xf>
    <xf numFmtId="0" fontId="8" fillId="0" borderId="0" xfId="69" applyFont="1">
      <alignment/>
      <protection/>
    </xf>
    <xf numFmtId="0" fontId="2" fillId="0" borderId="19" xfId="72" applyFont="1" applyBorder="1" applyAlignment="1">
      <alignment horizontal="left"/>
      <protection/>
    </xf>
    <xf numFmtId="0" fontId="1" fillId="0" borderId="19" xfId="72" applyNumberFormat="1" applyFont="1" applyBorder="1" applyAlignment="1" quotePrefix="1">
      <alignment horizontal="right"/>
      <protection/>
    </xf>
    <xf numFmtId="0" fontId="1" fillId="0" borderId="0" xfId="67" applyFont="1" applyFill="1" applyBorder="1" applyAlignment="1">
      <alignment horizontal="right"/>
      <protection/>
    </xf>
    <xf numFmtId="0" fontId="6" fillId="0" borderId="10" xfId="68" applyFont="1" applyBorder="1" applyAlignment="1">
      <alignment horizontal="left"/>
      <protection/>
    </xf>
    <xf numFmtId="0" fontId="6" fillId="0" borderId="0" xfId="68" applyFont="1" applyBorder="1" applyAlignment="1">
      <alignment horizontal="left"/>
      <protection/>
    </xf>
    <xf numFmtId="173" fontId="6" fillId="37" borderId="11" xfId="67" applyNumberFormat="1" applyFont="1" applyFill="1" applyBorder="1" applyAlignment="1" applyProtection="1">
      <alignment horizontal="right"/>
      <protection/>
    </xf>
    <xf numFmtId="182" fontId="6" fillId="36" borderId="0" xfId="67" applyNumberFormat="1" applyFont="1" applyFill="1" applyBorder="1" applyAlignment="1" applyProtection="1">
      <alignment horizontal="right"/>
      <protection/>
    </xf>
    <xf numFmtId="182" fontId="6" fillId="36" borderId="0" xfId="67" applyNumberFormat="1" applyFont="1" applyFill="1" applyBorder="1" applyAlignment="1">
      <alignment horizontal="right"/>
      <protection/>
    </xf>
    <xf numFmtId="173" fontId="6" fillId="36" borderId="0" xfId="67" applyNumberFormat="1" applyFont="1" applyFill="1" applyBorder="1" applyAlignment="1">
      <alignment horizontal="right"/>
      <protection/>
    </xf>
    <xf numFmtId="182" fontId="6" fillId="36" borderId="11" xfId="67" applyNumberFormat="1" applyFont="1" applyFill="1" applyBorder="1" applyAlignment="1">
      <alignment horizontal="right"/>
      <protection/>
    </xf>
    <xf numFmtId="182" fontId="6" fillId="36" borderId="11" xfId="67" applyNumberFormat="1" applyFont="1" applyFill="1" applyBorder="1" applyAlignment="1">
      <alignment horizontal="center"/>
      <protection/>
    </xf>
    <xf numFmtId="173" fontId="6" fillId="36" borderId="16" xfId="67" applyNumberFormat="1" applyFont="1" applyFill="1" applyBorder="1">
      <alignment/>
      <protection/>
    </xf>
    <xf numFmtId="182" fontId="6" fillId="0" borderId="0" xfId="67" applyNumberFormat="1" applyFont="1" applyFill="1" applyBorder="1" applyAlignment="1" applyProtection="1">
      <alignment horizontal="right"/>
      <protection/>
    </xf>
    <xf numFmtId="182" fontId="1" fillId="0" borderId="0" xfId="67" applyNumberFormat="1" applyFont="1" applyFill="1" applyBorder="1" applyAlignment="1">
      <alignment horizontal="right"/>
      <protection/>
    </xf>
    <xf numFmtId="182" fontId="1" fillId="0" borderId="0" xfId="67" applyNumberFormat="1" applyFont="1" applyFill="1" applyBorder="1" applyAlignment="1">
      <alignment horizontal="center"/>
      <protection/>
    </xf>
    <xf numFmtId="182" fontId="1" fillId="0" borderId="0" xfId="67" applyNumberFormat="1" applyFont="1" applyFill="1" applyBorder="1" applyAlignment="1" applyProtection="1">
      <alignment horizontal="right"/>
      <protection/>
    </xf>
    <xf numFmtId="182" fontId="1" fillId="0" borderId="0" xfId="67" applyNumberFormat="1" applyFont="1" applyBorder="1" applyAlignment="1">
      <alignment horizontal="right"/>
      <protection/>
    </xf>
    <xf numFmtId="173" fontId="1" fillId="0" borderId="0" xfId="67" applyNumberFormat="1" applyFont="1" applyBorder="1">
      <alignment/>
      <protection/>
    </xf>
    <xf numFmtId="182" fontId="1" fillId="0" borderId="0" xfId="67" applyNumberFormat="1" applyFont="1" applyBorder="1" applyAlignment="1">
      <alignment horizontal="center"/>
      <protection/>
    </xf>
    <xf numFmtId="173" fontId="1" fillId="0" borderId="16" xfId="67" applyNumberFormat="1" applyFont="1" applyBorder="1">
      <alignment/>
      <protection/>
    </xf>
    <xf numFmtId="173" fontId="1" fillId="0" borderId="0" xfId="80" applyNumberFormat="1" applyFont="1" applyBorder="1" applyAlignment="1">
      <alignment/>
    </xf>
    <xf numFmtId="173" fontId="6" fillId="0" borderId="0" xfId="67" applyNumberFormat="1" applyFont="1" applyFill="1" applyBorder="1" applyAlignment="1">
      <alignment horizontal="right"/>
      <protection/>
    </xf>
    <xf numFmtId="173" fontId="6" fillId="0" borderId="0" xfId="67" applyNumberFormat="1" applyFont="1" applyBorder="1">
      <alignment/>
      <protection/>
    </xf>
    <xf numFmtId="173" fontId="6" fillId="0" borderId="0" xfId="67" applyNumberFormat="1" applyFont="1" applyBorder="1" applyAlignment="1">
      <alignment horizontal="center"/>
      <protection/>
    </xf>
    <xf numFmtId="173" fontId="6" fillId="0" borderId="16" xfId="67" applyNumberFormat="1" applyFont="1" applyBorder="1">
      <alignment/>
      <protection/>
    </xf>
    <xf numFmtId="173" fontId="1" fillId="0" borderId="0" xfId="67" applyNumberFormat="1" applyFont="1" applyFill="1" applyBorder="1" applyAlignment="1">
      <alignment horizontal="center"/>
      <protection/>
    </xf>
    <xf numFmtId="173" fontId="1" fillId="0" borderId="0" xfId="67" applyNumberFormat="1" applyFont="1" applyBorder="1" applyAlignment="1">
      <alignment horizontal="center"/>
      <protection/>
    </xf>
    <xf numFmtId="173" fontId="6" fillId="37" borderId="15" xfId="67" applyNumberFormat="1" applyFont="1" applyFill="1" applyBorder="1" applyAlignment="1" applyProtection="1">
      <alignment horizontal="right"/>
      <protection/>
    </xf>
    <xf numFmtId="182" fontId="6" fillId="36" borderId="15" xfId="67" applyNumberFormat="1" applyFont="1" applyFill="1" applyBorder="1" applyAlignment="1" applyProtection="1">
      <alignment horizontal="right"/>
      <protection/>
    </xf>
    <xf numFmtId="173" fontId="6" fillId="36" borderId="15" xfId="67" applyNumberFormat="1" applyFont="1" applyFill="1" applyBorder="1" applyAlignment="1">
      <alignment horizontal="right"/>
      <protection/>
    </xf>
    <xf numFmtId="173" fontId="6" fillId="36" borderId="15" xfId="67" applyNumberFormat="1" applyFont="1" applyFill="1" applyBorder="1">
      <alignment/>
      <protection/>
    </xf>
    <xf numFmtId="173" fontId="6" fillId="36" borderId="15" xfId="67" applyNumberFormat="1" applyFont="1" applyFill="1" applyBorder="1" applyAlignment="1">
      <alignment horizontal="center"/>
      <protection/>
    </xf>
    <xf numFmtId="173" fontId="6" fillId="36" borderId="21" xfId="67" applyNumberFormat="1" applyFont="1" applyFill="1" applyBorder="1">
      <alignment/>
      <protection/>
    </xf>
    <xf numFmtId="3" fontId="6" fillId="36" borderId="11" xfId="67" applyNumberFormat="1" applyFont="1" applyFill="1" applyBorder="1">
      <alignment/>
      <protection/>
    </xf>
    <xf numFmtId="173" fontId="6" fillId="36" borderId="11" xfId="67" applyNumberFormat="1" applyFont="1" applyFill="1" applyBorder="1" applyAlignment="1">
      <alignment horizontal="right"/>
      <protection/>
    </xf>
    <xf numFmtId="173" fontId="6" fillId="36" borderId="11" xfId="67" applyNumberFormat="1" applyFont="1" applyFill="1" applyBorder="1">
      <alignment/>
      <protection/>
    </xf>
    <xf numFmtId="173" fontId="6" fillId="36" borderId="11" xfId="67" applyNumberFormat="1" applyFont="1" applyFill="1" applyBorder="1" applyAlignment="1">
      <alignment horizontal="center"/>
      <protection/>
    </xf>
    <xf numFmtId="0" fontId="1" fillId="0" borderId="0" xfId="67" applyFont="1" applyBorder="1" applyAlignment="1">
      <alignment horizontal="right"/>
      <protection/>
    </xf>
    <xf numFmtId="0" fontId="6" fillId="0" borderId="0" xfId="67" applyFont="1" applyBorder="1" applyAlignment="1">
      <alignment horizontal="right"/>
      <protection/>
    </xf>
    <xf numFmtId="173" fontId="6" fillId="0" borderId="0" xfId="67" applyNumberFormat="1" applyFont="1" applyBorder="1" applyAlignment="1" quotePrefix="1">
      <alignment horizontal="right"/>
      <protection/>
    </xf>
    <xf numFmtId="173" fontId="6" fillId="0" borderId="16" xfId="67" applyNumberFormat="1" applyFont="1" applyBorder="1" applyAlignment="1">
      <alignment horizontal="right"/>
      <protection/>
    </xf>
    <xf numFmtId="173" fontId="1" fillId="0" borderId="16" xfId="67" applyNumberFormat="1" applyFont="1" applyFill="1" applyBorder="1" applyAlignment="1">
      <alignment horizontal="right"/>
      <protection/>
    </xf>
    <xf numFmtId="0" fontId="1" fillId="0" borderId="0" xfId="67" applyFont="1" applyBorder="1" applyAlignment="1">
      <alignment horizontal="center"/>
      <protection/>
    </xf>
    <xf numFmtId="173" fontId="1" fillId="0" borderId="0" xfId="67" applyNumberFormat="1" applyFont="1" applyBorder="1" applyAlignment="1" quotePrefix="1">
      <alignment horizontal="right"/>
      <protection/>
    </xf>
    <xf numFmtId="173" fontId="1" fillId="0" borderId="16" xfId="67" applyNumberFormat="1" applyFont="1" applyBorder="1" applyAlignment="1">
      <alignment horizontal="right"/>
      <protection/>
    </xf>
    <xf numFmtId="3" fontId="6" fillId="36" borderId="15" xfId="67" applyNumberFormat="1" applyFont="1" applyFill="1" applyBorder="1">
      <alignment/>
      <protection/>
    </xf>
    <xf numFmtId="3" fontId="1" fillId="0" borderId="0" xfId="67" applyNumberFormat="1" applyFont="1" applyBorder="1" applyAlignment="1" quotePrefix="1">
      <alignment horizontal="right"/>
      <protection/>
    </xf>
    <xf numFmtId="173" fontId="6" fillId="36" borderId="25" xfId="70" applyNumberFormat="1" applyFont="1" applyFill="1" applyBorder="1" applyAlignment="1">
      <alignment horizontal="right" vertical="center" wrapText="1"/>
      <protection/>
    </xf>
    <xf numFmtId="0" fontId="6" fillId="36" borderId="13" xfId="70" applyFont="1" applyFill="1" applyBorder="1" applyAlignment="1">
      <alignment horizontal="right" vertical="center"/>
      <protection/>
    </xf>
    <xf numFmtId="173" fontId="6" fillId="36" borderId="25" xfId="70" applyNumberFormat="1" applyFont="1" applyFill="1" applyBorder="1" applyAlignment="1">
      <alignment horizontal="right" vertical="center"/>
      <protection/>
    </xf>
    <xf numFmtId="1" fontId="6" fillId="36" borderId="25" xfId="70" applyNumberFormat="1" applyFont="1" applyFill="1" applyBorder="1" applyAlignment="1">
      <alignment horizontal="right" vertical="center"/>
      <protection/>
    </xf>
    <xf numFmtId="1" fontId="6" fillId="36" borderId="10" xfId="70" applyNumberFormat="1" applyFont="1" applyFill="1" applyBorder="1" applyAlignment="1">
      <alignment horizontal="right" vertical="center" wrapText="1"/>
      <protection/>
    </xf>
    <xf numFmtId="1" fontId="6" fillId="36" borderId="25" xfId="70" applyNumberFormat="1" applyFont="1" applyFill="1" applyBorder="1" applyAlignment="1">
      <alignment horizontal="right" vertical="center" wrapText="1"/>
      <protection/>
    </xf>
    <xf numFmtId="0" fontId="6" fillId="36" borderId="25" xfId="70" applyFont="1" applyFill="1" applyBorder="1" applyAlignment="1">
      <alignment horizontal="right" vertical="center"/>
      <protection/>
    </xf>
    <xf numFmtId="0" fontId="6" fillId="0" borderId="13" xfId="70" applyFont="1" applyBorder="1" applyAlignment="1">
      <alignment horizontal="right" vertical="center"/>
      <protection/>
    </xf>
    <xf numFmtId="0" fontId="1" fillId="0" borderId="13" xfId="70" applyFont="1" applyBorder="1" applyAlignment="1">
      <alignment horizontal="right" vertical="center"/>
      <protection/>
    </xf>
    <xf numFmtId="0" fontId="1" fillId="0" borderId="13" xfId="70" applyFont="1" applyBorder="1" applyAlignment="1">
      <alignment vertical="center"/>
      <protection/>
    </xf>
    <xf numFmtId="173" fontId="6" fillId="36" borderId="13" xfId="70" applyNumberFormat="1" applyFont="1" applyFill="1" applyBorder="1" applyAlignment="1">
      <alignment horizontal="right" vertical="center" wrapText="1"/>
      <protection/>
    </xf>
    <xf numFmtId="173" fontId="6" fillId="36" borderId="13" xfId="70" applyNumberFormat="1" applyFont="1" applyFill="1" applyBorder="1" applyAlignment="1">
      <alignment horizontal="right" vertical="center"/>
      <protection/>
    </xf>
    <xf numFmtId="1" fontId="6" fillId="36" borderId="13" xfId="70" applyNumberFormat="1" applyFont="1" applyFill="1" applyBorder="1" applyAlignment="1">
      <alignment horizontal="right" vertical="center"/>
      <protection/>
    </xf>
    <xf numFmtId="1" fontId="6" fillId="36" borderId="13" xfId="70" applyNumberFormat="1" applyFont="1" applyFill="1" applyBorder="1" applyAlignment="1">
      <alignment horizontal="right" vertical="center" wrapText="1"/>
      <protection/>
    </xf>
    <xf numFmtId="173" fontId="6" fillId="0" borderId="0" xfId="70" applyNumberFormat="1" applyFont="1" applyFill="1" applyBorder="1" applyAlignment="1">
      <alignment horizontal="right" vertical="center" wrapText="1"/>
      <protection/>
    </xf>
    <xf numFmtId="173" fontId="6" fillId="36" borderId="27" xfId="70" applyNumberFormat="1" applyFont="1" applyFill="1" applyBorder="1" applyAlignment="1">
      <alignment horizontal="right" vertical="center" wrapText="1"/>
      <protection/>
    </xf>
    <xf numFmtId="0" fontId="1" fillId="36" borderId="27" xfId="70" applyFont="1" applyFill="1" applyBorder="1" applyAlignment="1">
      <alignment horizontal="right" vertical="center"/>
      <protection/>
    </xf>
    <xf numFmtId="173" fontId="6" fillId="36" borderId="27" xfId="70" applyNumberFormat="1" applyFont="1" applyFill="1" applyBorder="1" applyAlignment="1" quotePrefix="1">
      <alignment horizontal="right" vertical="center" wrapText="1"/>
      <protection/>
    </xf>
    <xf numFmtId="173" fontId="6" fillId="36" borderId="12" xfId="70" applyNumberFormat="1" applyFont="1" applyFill="1" applyBorder="1" applyAlignment="1">
      <alignment/>
      <protection/>
    </xf>
    <xf numFmtId="173" fontId="6" fillId="36" borderId="11" xfId="70" applyNumberFormat="1" applyFont="1" applyFill="1" applyBorder="1" applyAlignment="1">
      <alignment/>
      <protection/>
    </xf>
    <xf numFmtId="1" fontId="6" fillId="36" borderId="11" xfId="70" applyNumberFormat="1" applyFont="1" applyFill="1" applyBorder="1">
      <alignment/>
      <protection/>
    </xf>
    <xf numFmtId="173" fontId="1" fillId="0" borderId="16" xfId="70" applyNumberFormat="1" applyFont="1" applyBorder="1" applyAlignment="1">
      <alignment horizontal="right"/>
      <protection/>
    </xf>
    <xf numFmtId="0" fontId="1" fillId="0" borderId="0" xfId="70" applyFont="1" applyAlignment="1" quotePrefix="1">
      <alignment vertical="top"/>
      <protection/>
    </xf>
    <xf numFmtId="182" fontId="6" fillId="36" borderId="12" xfId="68" applyNumberFormat="1" applyFont="1" applyFill="1" applyBorder="1" applyAlignment="1">
      <alignment horizontal="right" wrapText="1"/>
      <protection/>
    </xf>
    <xf numFmtId="182" fontId="6" fillId="36" borderId="11" xfId="68" applyNumberFormat="1" applyFont="1" applyFill="1" applyBorder="1" applyAlignment="1">
      <alignment horizontal="right" wrapText="1"/>
      <protection/>
    </xf>
    <xf numFmtId="0" fontId="21" fillId="36" borderId="11" xfId="68" applyNumberFormat="1" applyFont="1" applyFill="1" applyBorder="1" applyAlignment="1">
      <alignment horizontal="left" wrapText="1"/>
      <protection/>
    </xf>
    <xf numFmtId="182" fontId="6" fillId="36" borderId="11" xfId="68" applyNumberFormat="1" applyFont="1" applyFill="1" applyBorder="1" applyAlignment="1">
      <alignment/>
      <protection/>
    </xf>
    <xf numFmtId="182" fontId="6" fillId="36" borderId="0" xfId="68" applyNumberFormat="1" applyFont="1" applyFill="1" applyBorder="1" applyAlignment="1">
      <alignment/>
      <protection/>
    </xf>
    <xf numFmtId="182" fontId="1" fillId="0" borderId="16" xfId="74" applyNumberFormat="1" applyFont="1" applyBorder="1">
      <alignment/>
      <protection/>
    </xf>
    <xf numFmtId="182" fontId="6" fillId="0" borderId="16" xfId="74" applyNumberFormat="1" applyFont="1" applyBorder="1">
      <alignment/>
      <protection/>
    </xf>
    <xf numFmtId="188" fontId="6" fillId="36" borderId="11" xfId="69" applyNumberFormat="1" applyFont="1" applyFill="1" applyBorder="1">
      <alignment/>
      <protection/>
    </xf>
    <xf numFmtId="188" fontId="6" fillId="36" borderId="0" xfId="69" applyNumberFormat="1" applyFont="1" applyFill="1" applyBorder="1">
      <alignment/>
      <protection/>
    </xf>
    <xf numFmtId="173" fontId="25" fillId="36" borderId="11" xfId="65" applyNumberFormat="1" applyFont="1" applyFill="1" applyBorder="1" applyAlignment="1" applyProtection="1">
      <alignment horizontal="right"/>
      <protection/>
    </xf>
    <xf numFmtId="188" fontId="6" fillId="36" borderId="11" xfId="69" applyNumberFormat="1" applyFont="1" applyFill="1" applyBorder="1" applyAlignment="1">
      <alignment/>
      <protection/>
    </xf>
    <xf numFmtId="188" fontId="6" fillId="36" borderId="0" xfId="69" applyNumberFormat="1" applyFont="1" applyFill="1" applyBorder="1" applyAlignment="1">
      <alignment/>
      <protection/>
    </xf>
    <xf numFmtId="173" fontId="6" fillId="36" borderId="16" xfId="69" applyNumberFormat="1" applyFont="1" applyFill="1" applyBorder="1">
      <alignment/>
      <protection/>
    </xf>
    <xf numFmtId="188" fontId="8" fillId="0" borderId="0" xfId="69" applyNumberFormat="1" applyFont="1">
      <alignment/>
      <protection/>
    </xf>
    <xf numFmtId="0" fontId="1" fillId="0" borderId="0" xfId="69" applyFont="1" applyAlignment="1" quotePrefix="1">
      <alignment horizontal="left" vertical="top"/>
      <protection/>
    </xf>
    <xf numFmtId="1" fontId="6" fillId="36" borderId="12" xfId="72" applyNumberFormat="1" applyFont="1" applyFill="1" applyBorder="1" applyAlignment="1">
      <alignment horizontal="right"/>
      <protection/>
    </xf>
    <xf numFmtId="1" fontId="6" fillId="36" borderId="11" xfId="72" applyNumberFormat="1" applyFont="1" applyFill="1" applyBorder="1" applyAlignment="1">
      <alignment horizontal="right"/>
      <protection/>
    </xf>
    <xf numFmtId="1" fontId="21" fillId="36" borderId="11" xfId="72" applyNumberFormat="1" applyFont="1" applyFill="1" applyBorder="1" applyAlignment="1">
      <alignment horizontal="right"/>
      <protection/>
    </xf>
    <xf numFmtId="1" fontId="21" fillId="36" borderId="11" xfId="72" applyNumberFormat="1" applyFont="1" applyFill="1" applyBorder="1" applyAlignment="1">
      <alignment horizontal="left"/>
      <protection/>
    </xf>
    <xf numFmtId="0" fontId="6" fillId="36" borderId="22" xfId="0" applyFont="1" applyFill="1" applyBorder="1" applyAlignment="1">
      <alignment/>
    </xf>
    <xf numFmtId="0" fontId="1" fillId="0" borderId="22" xfId="0" applyFont="1" applyFill="1" applyBorder="1" applyAlignment="1">
      <alignment horizontal="right" wrapText="1"/>
    </xf>
    <xf numFmtId="182" fontId="1" fillId="0" borderId="0" xfId="67" applyNumberFormat="1" applyFont="1" applyFill="1" applyBorder="1" applyAlignment="1" applyProtection="1">
      <alignment horizontal="center"/>
      <protection/>
    </xf>
    <xf numFmtId="1" fontId="1" fillId="0" borderId="10" xfId="71" applyNumberFormat="1" applyFont="1" applyBorder="1" applyAlignment="1" quotePrefix="1">
      <alignment horizontal="right"/>
      <protection/>
    </xf>
    <xf numFmtId="1" fontId="1" fillId="0" borderId="0" xfId="71" applyNumberFormat="1" applyFont="1" applyBorder="1" applyAlignment="1" quotePrefix="1">
      <alignment horizontal="right"/>
      <protection/>
    </xf>
    <xf numFmtId="173" fontId="21" fillId="36" borderId="22" xfId="0" applyNumberFormat="1" applyFont="1" applyFill="1" applyBorder="1" applyAlignment="1">
      <alignment horizontal="left" wrapText="1"/>
    </xf>
    <xf numFmtId="0" fontId="7" fillId="0" borderId="0" xfId="60" applyAlignment="1" applyProtection="1">
      <alignment horizontal="left" vertical="top"/>
      <protection/>
    </xf>
    <xf numFmtId="0" fontId="7" fillId="0" borderId="0" xfId="60" applyAlignment="1" applyProtection="1">
      <alignment horizontal="left"/>
      <protection/>
    </xf>
    <xf numFmtId="0" fontId="6" fillId="36" borderId="11" xfId="0" applyFont="1" applyFill="1" applyBorder="1" applyAlignment="1">
      <alignment horizontal="left"/>
    </xf>
    <xf numFmtId="0" fontId="6" fillId="36" borderId="0" xfId="0" applyFont="1" applyFill="1" applyBorder="1" applyAlignment="1">
      <alignment horizontal="left"/>
    </xf>
    <xf numFmtId="0" fontId="0" fillId="0" borderId="0" xfId="0" applyAlignment="1">
      <alignment horizontal="left" vertical="center" wrapText="1"/>
    </xf>
    <xf numFmtId="0" fontId="1" fillId="0" borderId="10" xfId="0" applyFont="1" applyBorder="1" applyAlignment="1">
      <alignment horizontal="left" vertical="center"/>
    </xf>
    <xf numFmtId="0" fontId="7" fillId="0" borderId="0" xfId="60" applyAlignment="1" applyProtection="1">
      <alignment/>
      <protection/>
    </xf>
    <xf numFmtId="0" fontId="1" fillId="0" borderId="0" xfId="70" applyFont="1" applyAlignment="1">
      <alignment horizontal="right" vertical="center" wrapText="1"/>
      <protection/>
    </xf>
    <xf numFmtId="0" fontId="1" fillId="0" borderId="0" xfId="70" applyFont="1" applyAlignment="1">
      <alignment horizontal="left" vertical="top" wrapText="1"/>
      <protection/>
    </xf>
    <xf numFmtId="0" fontId="1" fillId="0" borderId="16" xfId="70" applyFont="1" applyBorder="1" applyAlignment="1">
      <alignment horizontal="left"/>
      <protection/>
    </xf>
    <xf numFmtId="0" fontId="1" fillId="0" borderId="14" xfId="70" applyFont="1" applyBorder="1">
      <alignment/>
      <protection/>
    </xf>
    <xf numFmtId="0" fontId="1" fillId="0" borderId="15" xfId="70" applyFont="1" applyBorder="1">
      <alignment/>
      <protection/>
    </xf>
    <xf numFmtId="0" fontId="1" fillId="0" borderId="21" xfId="70" applyFont="1" applyBorder="1">
      <alignment/>
      <protection/>
    </xf>
    <xf numFmtId="0" fontId="0" fillId="0" borderId="0" xfId="0" applyFill="1" applyAlignment="1">
      <alignment vertical="center"/>
    </xf>
    <xf numFmtId="0" fontId="3" fillId="0" borderId="0" xfId="81" applyFont="1" applyFill="1" applyAlignment="1">
      <alignment vertical="center"/>
      <protection/>
    </xf>
    <xf numFmtId="0" fontId="14" fillId="0" borderId="0" xfId="0" applyFont="1" applyFill="1" applyAlignment="1">
      <alignment horizontal="left" wrapText="1"/>
    </xf>
    <xf numFmtId="0" fontId="14" fillId="0" borderId="0" xfId="0" applyFont="1" applyFill="1" applyAlignment="1">
      <alignment horizontal="left" wrapText="1"/>
    </xf>
    <xf numFmtId="0" fontId="9" fillId="0" borderId="0" xfId="0" applyFont="1" applyFill="1" applyAlignment="1">
      <alignment horizontal="left" vertical="center"/>
    </xf>
    <xf numFmtId="0" fontId="3" fillId="0" borderId="0" xfId="0" applyFont="1" applyFill="1" applyAlignment="1">
      <alignment vertical="center"/>
    </xf>
    <xf numFmtId="0" fontId="11" fillId="0" borderId="0" xfId="0" applyFont="1" applyFill="1" applyAlignment="1">
      <alignment vertical="center"/>
    </xf>
    <xf numFmtId="0" fontId="10" fillId="0" borderId="0" xfId="60" applyFont="1" applyFill="1" applyAlignment="1" applyProtection="1">
      <alignment vertical="center"/>
      <protection/>
    </xf>
    <xf numFmtId="0" fontId="15" fillId="0" borderId="0" xfId="0" applyFont="1" applyFill="1" applyAlignment="1">
      <alignment vertical="center"/>
    </xf>
    <xf numFmtId="0" fontId="0" fillId="0" borderId="0" xfId="0" applyFill="1" applyAlignment="1">
      <alignment/>
    </xf>
    <xf numFmtId="0" fontId="27" fillId="20" borderId="0" xfId="0" applyFont="1" applyFill="1" applyAlignment="1">
      <alignment vertical="center"/>
    </xf>
    <xf numFmtId="0" fontId="11" fillId="20" borderId="0" xfId="0" applyFont="1" applyFill="1" applyAlignment="1">
      <alignment horizontal="center" vertical="center"/>
    </xf>
    <xf numFmtId="0" fontId="16" fillId="0" borderId="0" xfId="60" applyFont="1" applyFill="1" applyAlignment="1" applyProtection="1">
      <alignment horizontal="left" wrapText="1"/>
      <protection/>
    </xf>
    <xf numFmtId="0" fontId="13" fillId="0" borderId="0" xfId="0" applyFont="1" applyFill="1" applyAlignment="1">
      <alignment vertical="center"/>
    </xf>
    <xf numFmtId="0" fontId="5" fillId="0" borderId="0" xfId="0" applyFont="1" applyFill="1" applyAlignment="1">
      <alignment vertical="center"/>
    </xf>
    <xf numFmtId="0" fontId="14" fillId="0" borderId="0" xfId="0" applyFont="1" applyFill="1" applyAlignment="1">
      <alignment/>
    </xf>
    <xf numFmtId="0" fontId="14" fillId="0" borderId="0" xfId="0" applyFont="1" applyFill="1" applyAlignment="1" quotePrefix="1">
      <alignment vertical="center"/>
    </xf>
    <xf numFmtId="0" fontId="17" fillId="0" borderId="0" xfId="0" applyFont="1" applyFill="1" applyAlignment="1">
      <alignment vertical="center"/>
    </xf>
    <xf numFmtId="0" fontId="4" fillId="0" borderId="0" xfId="0" applyFont="1" applyFill="1" applyAlignment="1">
      <alignment vertical="center"/>
    </xf>
    <xf numFmtId="0" fontId="77" fillId="0" borderId="0" xfId="0" applyFont="1" applyAlignment="1">
      <alignment/>
    </xf>
    <xf numFmtId="0" fontId="77" fillId="0" borderId="0" xfId="0" applyFont="1" applyAlignment="1">
      <alignment horizontal="center"/>
    </xf>
    <xf numFmtId="0" fontId="6" fillId="38" borderId="0" xfId="0" applyFont="1" applyFill="1" applyBorder="1" applyAlignment="1">
      <alignment horizontal="center" vertical="top" wrapText="1"/>
    </xf>
    <xf numFmtId="0" fontId="78" fillId="0" borderId="0" xfId="0" applyFont="1" applyFill="1" applyBorder="1" applyAlignment="1">
      <alignment horizontal="center" vertical="top" wrapText="1"/>
    </xf>
    <xf numFmtId="0" fontId="1" fillId="0" borderId="21" xfId="0" applyFont="1" applyFill="1" applyBorder="1" applyAlignment="1">
      <alignment horizontal="right" wrapText="1"/>
    </xf>
    <xf numFmtId="182" fontId="78" fillId="36" borderId="11" xfId="0" applyNumberFormat="1" applyFont="1" applyFill="1" applyBorder="1" applyAlignment="1">
      <alignment horizontal="right" vertical="center"/>
    </xf>
    <xf numFmtId="173" fontId="78" fillId="36" borderId="11" xfId="0" applyNumberFormat="1" applyFont="1" applyFill="1" applyBorder="1" applyAlignment="1">
      <alignment vertical="center"/>
    </xf>
    <xf numFmtId="182" fontId="79" fillId="36" borderId="11" xfId="0" applyNumberFormat="1" applyFont="1" applyFill="1" applyBorder="1" applyAlignment="1">
      <alignment horizontal="right" vertical="center"/>
    </xf>
    <xf numFmtId="182" fontId="6" fillId="36" borderId="11" xfId="0" applyNumberFormat="1" applyFont="1" applyFill="1" applyBorder="1" applyAlignment="1">
      <alignment vertical="center"/>
    </xf>
    <xf numFmtId="0" fontId="0" fillId="0" borderId="16" xfId="0" applyFont="1" applyBorder="1" applyAlignment="1">
      <alignment vertical="center"/>
    </xf>
    <xf numFmtId="182" fontId="80" fillId="0" borderId="0" xfId="0" applyNumberFormat="1" applyFont="1" applyFill="1" applyBorder="1" applyAlignment="1">
      <alignment horizontal="right" vertical="center"/>
    </xf>
    <xf numFmtId="0" fontId="77" fillId="0" borderId="0" xfId="0" applyFont="1" applyBorder="1" applyAlignment="1">
      <alignment vertical="center"/>
    </xf>
    <xf numFmtId="182" fontId="1" fillId="0" borderId="0" xfId="0" applyNumberFormat="1" applyFont="1" applyBorder="1" applyAlignment="1">
      <alignment vertical="center"/>
    </xf>
    <xf numFmtId="173" fontId="80" fillId="0" borderId="0" xfId="0" applyNumberFormat="1" applyFont="1" applyBorder="1" applyAlignment="1">
      <alignment vertical="center"/>
    </xf>
    <xf numFmtId="182" fontId="81" fillId="0" borderId="0" xfId="0" applyNumberFormat="1" applyFont="1" applyFill="1" applyBorder="1" applyAlignment="1">
      <alignment horizontal="right" vertical="center"/>
    </xf>
    <xf numFmtId="0" fontId="1" fillId="0" borderId="0" xfId="0" applyFont="1" applyBorder="1" applyAlignment="1">
      <alignment vertical="center"/>
    </xf>
    <xf numFmtId="182" fontId="80" fillId="0" borderId="0" xfId="0" applyNumberFormat="1" applyFont="1" applyBorder="1" applyAlignment="1">
      <alignment vertical="center"/>
    </xf>
    <xf numFmtId="0" fontId="80" fillId="0" borderId="10" xfId="0" applyFont="1" applyFill="1" applyBorder="1" applyAlignment="1">
      <alignment horizontal="right" vertical="center"/>
    </xf>
    <xf numFmtId="0" fontId="80" fillId="0" borderId="0" xfId="0" applyFont="1" applyFill="1" applyBorder="1" applyAlignment="1">
      <alignment horizontal="right" vertical="center"/>
    </xf>
    <xf numFmtId="0" fontId="77" fillId="0" borderId="0" xfId="0" applyFont="1" applyBorder="1" applyAlignment="1">
      <alignment horizontal="center" vertical="center"/>
    </xf>
    <xf numFmtId="182" fontId="77" fillId="0" borderId="0" xfId="0" applyNumberFormat="1" applyFont="1" applyBorder="1" applyAlignment="1">
      <alignment vertical="center"/>
    </xf>
    <xf numFmtId="0" fontId="1" fillId="0" borderId="16" xfId="0" applyFont="1" applyBorder="1" applyAlignment="1">
      <alignment horizontal="right" vertical="center"/>
    </xf>
    <xf numFmtId="0" fontId="1" fillId="0" borderId="13" xfId="0" applyFont="1" applyBorder="1" applyAlignment="1">
      <alignment horizontal="right" vertical="center"/>
    </xf>
    <xf numFmtId="0" fontId="80" fillId="0" borderId="0" xfId="0" applyFont="1" applyBorder="1" applyAlignment="1">
      <alignment horizontal="right" vertical="center"/>
    </xf>
    <xf numFmtId="0" fontId="80" fillId="0" borderId="0" xfId="0" applyFont="1" applyBorder="1" applyAlignment="1">
      <alignment horizontal="center" vertical="center"/>
    </xf>
    <xf numFmtId="182" fontId="80" fillId="0" borderId="10" xfId="0" applyNumberFormat="1" applyFont="1" applyFill="1" applyBorder="1" applyAlignment="1">
      <alignment horizontal="right" vertical="center"/>
    </xf>
    <xf numFmtId="182" fontId="80" fillId="0" borderId="0" xfId="0" applyNumberFormat="1" applyFont="1" applyFill="1" applyBorder="1" applyAlignment="1">
      <alignment horizontal="center" vertical="center"/>
    </xf>
    <xf numFmtId="182" fontId="1" fillId="0" borderId="0" xfId="0" applyNumberFormat="1" applyFont="1" applyBorder="1" applyAlignment="1">
      <alignment horizontal="right" vertical="center"/>
    </xf>
    <xf numFmtId="0" fontId="1" fillId="0" borderId="16" xfId="0" applyFont="1" applyBorder="1" applyAlignment="1">
      <alignment vertical="center"/>
    </xf>
    <xf numFmtId="182" fontId="77" fillId="0" borderId="10" xfId="0" applyNumberFormat="1" applyFont="1" applyFill="1" applyBorder="1" applyAlignment="1">
      <alignment horizontal="right" vertical="center"/>
    </xf>
    <xf numFmtId="182" fontId="77" fillId="0" borderId="0" xfId="0" applyNumberFormat="1" applyFont="1" applyFill="1" applyBorder="1" applyAlignment="1">
      <alignment horizontal="right" vertical="center"/>
    </xf>
    <xf numFmtId="0" fontId="77" fillId="0" borderId="0" xfId="0" applyFont="1" applyBorder="1" applyAlignment="1">
      <alignment horizontal="right" vertical="center"/>
    </xf>
    <xf numFmtId="173" fontId="77" fillId="0" borderId="0" xfId="0" applyNumberFormat="1" applyFont="1" applyBorder="1" applyAlignment="1">
      <alignment horizontal="right" vertical="center"/>
    </xf>
    <xf numFmtId="182" fontId="80" fillId="0" borderId="28" xfId="0" applyNumberFormat="1" applyFont="1" applyFill="1" applyBorder="1" applyAlignment="1">
      <alignment horizontal="right" vertical="center"/>
    </xf>
    <xf numFmtId="182" fontId="80" fillId="0" borderId="13" xfId="0" applyNumberFormat="1" applyFont="1" applyFill="1" applyBorder="1" applyAlignment="1">
      <alignment horizontal="right" vertical="center"/>
    </xf>
    <xf numFmtId="182" fontId="80" fillId="0" borderId="29" xfId="0" applyNumberFormat="1" applyFont="1" applyFill="1" applyBorder="1" applyAlignment="1">
      <alignment horizontal="right" vertical="center"/>
    </xf>
    <xf numFmtId="173" fontId="77" fillId="0" borderId="0" xfId="0" applyNumberFormat="1" applyFont="1" applyBorder="1" applyAlignment="1">
      <alignment vertical="center"/>
    </xf>
    <xf numFmtId="182" fontId="1" fillId="0" borderId="18" xfId="0" applyNumberFormat="1" applyFont="1" applyBorder="1" applyAlignment="1">
      <alignment vertical="center"/>
    </xf>
    <xf numFmtId="182" fontId="1" fillId="0" borderId="23" xfId="0" applyNumberFormat="1" applyFont="1" applyBorder="1" applyAlignment="1">
      <alignment vertical="center"/>
    </xf>
    <xf numFmtId="0" fontId="7" fillId="0" borderId="0" xfId="60" applyAlignment="1" applyProtection="1">
      <alignment vertical="center" readingOrder="1"/>
      <protection/>
    </xf>
    <xf numFmtId="1" fontId="0" fillId="0" borderId="11" xfId="0" applyNumberFormat="1" applyFont="1" applyBorder="1" applyAlignment="1">
      <alignment/>
    </xf>
    <xf numFmtId="1" fontId="0" fillId="0" borderId="22" xfId="0" applyNumberFormat="1" applyFont="1" applyBorder="1" applyAlignment="1">
      <alignment/>
    </xf>
    <xf numFmtId="49" fontId="1" fillId="0" borderId="14" xfId="0" applyNumberFormat="1" applyFont="1" applyFill="1" applyBorder="1" applyAlignment="1">
      <alignment horizontal="right" wrapText="1"/>
    </xf>
    <xf numFmtId="1" fontId="0" fillId="0" borderId="15" xfId="0" applyNumberFormat="1" applyFont="1" applyBorder="1" applyAlignment="1">
      <alignment vertical="center"/>
    </xf>
    <xf numFmtId="1" fontId="0" fillId="0" borderId="21" xfId="0" applyNumberFormat="1" applyFont="1" applyBorder="1" applyAlignment="1">
      <alignment vertical="center"/>
    </xf>
    <xf numFmtId="1" fontId="0" fillId="36" borderId="16" xfId="0" applyNumberFormat="1" applyFont="1" applyFill="1" applyBorder="1" applyAlignment="1">
      <alignment/>
    </xf>
    <xf numFmtId="183" fontId="78" fillId="0" borderId="0" xfId="0" applyNumberFormat="1" applyFont="1" applyFill="1" applyBorder="1" applyAlignment="1">
      <alignment wrapText="1"/>
    </xf>
    <xf numFmtId="1" fontId="79" fillId="0" borderId="0" xfId="0" applyNumberFormat="1" applyFont="1" applyFill="1" applyBorder="1" applyAlignment="1">
      <alignment horizontal="left" wrapText="1"/>
    </xf>
    <xf numFmtId="1" fontId="79" fillId="0" borderId="0" xfId="0" applyNumberFormat="1" applyFont="1" applyFill="1" applyBorder="1" applyAlignment="1">
      <alignment horizontal="center" wrapText="1"/>
    </xf>
    <xf numFmtId="183" fontId="80" fillId="0" borderId="0" xfId="0" applyNumberFormat="1" applyFont="1" applyBorder="1" applyAlignment="1">
      <alignment/>
    </xf>
    <xf numFmtId="1" fontId="77" fillId="0" borderId="0" xfId="0" applyNumberFormat="1" applyFont="1" applyBorder="1" applyAlignment="1">
      <alignment/>
    </xf>
    <xf numFmtId="1" fontId="77" fillId="0" borderId="16" xfId="0" applyNumberFormat="1" applyFont="1" applyBorder="1" applyAlignment="1">
      <alignment/>
    </xf>
    <xf numFmtId="1" fontId="77" fillId="0" borderId="21" xfId="0" applyNumberFormat="1" applyFont="1" applyBorder="1" applyAlignment="1">
      <alignment/>
    </xf>
    <xf numFmtId="1" fontId="77" fillId="36" borderId="16" xfId="0" applyNumberFormat="1" applyFont="1" applyFill="1" applyBorder="1" applyAlignment="1">
      <alignment/>
    </xf>
    <xf numFmtId="1" fontId="77" fillId="0" borderId="0" xfId="0" applyNumberFormat="1" applyFont="1" applyBorder="1" applyAlignment="1">
      <alignment horizontal="left"/>
    </xf>
    <xf numFmtId="183" fontId="80" fillId="0" borderId="0" xfId="0" applyNumberFormat="1" applyFont="1" applyFill="1" applyBorder="1" applyAlignment="1">
      <alignment/>
    </xf>
    <xf numFmtId="1" fontId="77" fillId="0" borderId="0" xfId="0" applyNumberFormat="1" applyFont="1" applyFill="1" applyBorder="1" applyAlignment="1">
      <alignment/>
    </xf>
    <xf numFmtId="1" fontId="77" fillId="0" borderId="16" xfId="0" applyNumberFormat="1" applyFont="1" applyFill="1" applyBorder="1" applyAlignment="1">
      <alignment/>
    </xf>
    <xf numFmtId="183" fontId="1" fillId="0" borderId="14" xfId="0" applyNumberFormat="1" applyFont="1" applyFill="1" applyBorder="1" applyAlignment="1" quotePrefix="1">
      <alignment horizontal="right" wrapText="1"/>
    </xf>
    <xf numFmtId="1" fontId="2" fillId="0" borderId="15" xfId="0" applyNumberFormat="1" applyFont="1" applyFill="1" applyBorder="1" applyAlignment="1">
      <alignment horizontal="left" vertical="center"/>
    </xf>
    <xf numFmtId="183" fontId="1" fillId="0" borderId="15" xfId="0" applyNumberFormat="1" applyFont="1" applyFill="1" applyBorder="1" applyAlignment="1" quotePrefix="1">
      <alignment horizontal="right" wrapText="1"/>
    </xf>
    <xf numFmtId="1" fontId="77" fillId="0" borderId="15" xfId="0" applyNumberFormat="1" applyFont="1" applyBorder="1" applyAlignment="1">
      <alignment/>
    </xf>
    <xf numFmtId="1" fontId="80" fillId="0" borderId="0" xfId="0" applyNumberFormat="1" applyFont="1" applyFill="1" applyBorder="1" applyAlignment="1">
      <alignment/>
    </xf>
    <xf numFmtId="1" fontId="80" fillId="0" borderId="0" xfId="0" applyNumberFormat="1" applyFont="1" applyFill="1" applyBorder="1" applyAlignment="1">
      <alignment horizontal="left"/>
    </xf>
    <xf numFmtId="1" fontId="77" fillId="36" borderId="20" xfId="0" applyNumberFormat="1" applyFont="1" applyFill="1" applyBorder="1" applyAlignment="1">
      <alignment/>
    </xf>
    <xf numFmtId="183" fontId="78" fillId="0" borderId="0" xfId="0" applyNumberFormat="1" applyFont="1" applyFill="1" applyBorder="1" applyAlignment="1">
      <alignment/>
    </xf>
    <xf numFmtId="1" fontId="79" fillId="0" borderId="0" xfId="0" applyNumberFormat="1" applyFont="1" applyFill="1" applyBorder="1" applyAlignment="1">
      <alignment horizontal="left"/>
    </xf>
    <xf numFmtId="1" fontId="79" fillId="0" borderId="0" xfId="0" applyNumberFormat="1" applyFont="1" applyFill="1" applyBorder="1" applyAlignment="1">
      <alignment horizontal="center"/>
    </xf>
    <xf numFmtId="0" fontId="80" fillId="0" borderId="0" xfId="0" applyFont="1" applyBorder="1" applyAlignment="1">
      <alignment horizontal="center"/>
    </xf>
    <xf numFmtId="0" fontId="80" fillId="0" borderId="15" xfId="0" applyFont="1" applyBorder="1" applyAlignment="1">
      <alignment horizontal="center"/>
    </xf>
    <xf numFmtId="173" fontId="21" fillId="36" borderId="0" xfId="0" applyNumberFormat="1" applyFont="1" applyFill="1" applyBorder="1" applyAlignment="1">
      <alignment vertical="center"/>
    </xf>
    <xf numFmtId="0" fontId="80" fillId="0" borderId="10" xfId="0" applyFont="1" applyFill="1" applyBorder="1" applyAlignment="1">
      <alignment/>
    </xf>
    <xf numFmtId="0" fontId="81" fillId="0" borderId="0" xfId="0" applyFont="1" applyFill="1" applyBorder="1" applyAlignment="1">
      <alignment/>
    </xf>
    <xf numFmtId="0" fontId="80" fillId="0" borderId="0" xfId="0" applyFont="1" applyFill="1" applyBorder="1" applyAlignment="1">
      <alignment/>
    </xf>
    <xf numFmtId="0" fontId="77" fillId="0" borderId="0" xfId="0" applyFont="1" applyFill="1" applyBorder="1" applyAlignment="1">
      <alignment/>
    </xf>
    <xf numFmtId="0" fontId="77" fillId="0" borderId="0" xfId="0" applyFont="1" applyBorder="1" applyAlignment="1">
      <alignment/>
    </xf>
    <xf numFmtId="182" fontId="77" fillId="0" borderId="0" xfId="0" applyNumberFormat="1" applyFont="1" applyAlignment="1">
      <alignment/>
    </xf>
    <xf numFmtId="0" fontId="77" fillId="0" borderId="16" xfId="0" applyFont="1" applyBorder="1" applyAlignment="1">
      <alignment/>
    </xf>
    <xf numFmtId="173" fontId="78" fillId="36" borderId="0" xfId="0" applyNumberFormat="1" applyFont="1" applyFill="1" applyBorder="1" applyAlignment="1">
      <alignment/>
    </xf>
    <xf numFmtId="173" fontId="78" fillId="36" borderId="16" xfId="0" applyNumberFormat="1" applyFont="1" applyFill="1" applyBorder="1" applyAlignment="1">
      <alignment/>
    </xf>
    <xf numFmtId="0" fontId="80" fillId="0" borderId="10" xfId="0" applyFont="1" applyFill="1" applyBorder="1" applyAlignment="1">
      <alignment horizontal="right"/>
    </xf>
    <xf numFmtId="0" fontId="81" fillId="0" borderId="0" xfId="0" applyFont="1" applyFill="1" applyBorder="1" applyAlignment="1">
      <alignment horizontal="right"/>
    </xf>
    <xf numFmtId="0" fontId="80" fillId="0" borderId="0" xfId="0" applyFont="1" applyFill="1" applyBorder="1" applyAlignment="1">
      <alignment horizontal="right"/>
    </xf>
    <xf numFmtId="0" fontId="0" fillId="0" borderId="0" xfId="0" applyFont="1" applyFill="1" applyBorder="1" applyAlignment="1">
      <alignment/>
    </xf>
    <xf numFmtId="182" fontId="78" fillId="0" borderId="0" xfId="0" applyNumberFormat="1" applyFont="1" applyFill="1" applyBorder="1" applyAlignment="1">
      <alignment horizontal="right"/>
    </xf>
    <xf numFmtId="182" fontId="78" fillId="0" borderId="16" xfId="0" applyNumberFormat="1" applyFont="1" applyFill="1" applyBorder="1" applyAlignment="1">
      <alignment horizontal="right"/>
    </xf>
    <xf numFmtId="182" fontId="80" fillId="0" borderId="10" xfId="0" applyNumberFormat="1" applyFont="1" applyFill="1" applyBorder="1" applyAlignment="1">
      <alignment horizontal="right"/>
    </xf>
    <xf numFmtId="182" fontId="81" fillId="0" borderId="0" xfId="0" applyNumberFormat="1" applyFont="1" applyFill="1" applyBorder="1" applyAlignment="1">
      <alignment horizontal="right"/>
    </xf>
    <xf numFmtId="182" fontId="80" fillId="0" borderId="0" xfId="0" applyNumberFormat="1" applyFont="1" applyFill="1" applyBorder="1" applyAlignment="1">
      <alignment horizontal="right"/>
    </xf>
    <xf numFmtId="173" fontId="80" fillId="0" borderId="0" xfId="0" applyNumberFormat="1" applyFont="1" applyFill="1" applyBorder="1" applyAlignment="1">
      <alignment horizontal="right"/>
    </xf>
    <xf numFmtId="182" fontId="80" fillId="0" borderId="16" xfId="0" applyNumberFormat="1" applyFont="1" applyFill="1" applyBorder="1" applyAlignment="1">
      <alignment horizontal="right"/>
    </xf>
    <xf numFmtId="0" fontId="78" fillId="0" borderId="0" xfId="0" applyFont="1" applyFill="1" applyBorder="1" applyAlignment="1">
      <alignment horizontal="center"/>
    </xf>
    <xf numFmtId="182" fontId="77" fillId="0" borderId="10" xfId="0" applyNumberFormat="1" applyFont="1" applyBorder="1" applyAlignment="1">
      <alignment/>
    </xf>
    <xf numFmtId="182" fontId="82" fillId="0" borderId="0" xfId="0" applyNumberFormat="1" applyFont="1" applyBorder="1" applyAlignment="1">
      <alignment/>
    </xf>
    <xf numFmtId="182" fontId="77" fillId="0" borderId="0" xfId="0" applyNumberFormat="1" applyFont="1" applyBorder="1" applyAlignment="1">
      <alignment/>
    </xf>
    <xf numFmtId="182" fontId="80" fillId="0" borderId="0" xfId="0" applyNumberFormat="1" applyFont="1" applyAlignment="1">
      <alignment/>
    </xf>
    <xf numFmtId="0" fontId="78" fillId="0" borderId="10" xfId="0" applyFont="1" applyFill="1" applyBorder="1" applyAlignment="1">
      <alignment/>
    </xf>
    <xf numFmtId="0" fontId="0" fillId="0" borderId="0" xfId="0" applyFont="1" applyAlignment="1">
      <alignment/>
    </xf>
    <xf numFmtId="173" fontId="6" fillId="0" borderId="0" xfId="0" applyNumberFormat="1" applyFont="1" applyFill="1" applyBorder="1" applyAlignment="1">
      <alignment/>
    </xf>
    <xf numFmtId="3" fontId="83" fillId="0" borderId="0" xfId="0" applyNumberFormat="1" applyFont="1" applyFill="1" applyBorder="1" applyAlignment="1">
      <alignment horizontal="left"/>
    </xf>
    <xf numFmtId="3" fontId="83" fillId="0" borderId="10" xfId="0" applyNumberFormat="1" applyFont="1" applyFill="1" applyBorder="1" applyAlignment="1">
      <alignment horizontal="left"/>
    </xf>
    <xf numFmtId="0" fontId="78" fillId="0" borderId="0" xfId="67" applyFont="1" applyBorder="1" applyAlignment="1">
      <alignment horizontal="center"/>
      <protection/>
    </xf>
    <xf numFmtId="223" fontId="1" fillId="0" borderId="10" xfId="0" applyNumberFormat="1" applyFont="1" applyBorder="1" applyAlignment="1">
      <alignment/>
    </xf>
    <xf numFmtId="0" fontId="80" fillId="0" borderId="0" xfId="0" applyFont="1" applyBorder="1" applyAlignment="1">
      <alignment horizontal="left"/>
    </xf>
    <xf numFmtId="0" fontId="0" fillId="36" borderId="0" xfId="0" applyFont="1" applyFill="1" applyBorder="1" applyAlignment="1">
      <alignment/>
    </xf>
    <xf numFmtId="182" fontId="78" fillId="36" borderId="0" xfId="0" applyNumberFormat="1" applyFont="1" applyFill="1" applyBorder="1" applyAlignment="1">
      <alignment horizontal="right"/>
    </xf>
    <xf numFmtId="182" fontId="78" fillId="36" borderId="16" xfId="0" applyNumberFormat="1" applyFont="1" applyFill="1" applyBorder="1" applyAlignment="1">
      <alignment horizontal="right"/>
    </xf>
    <xf numFmtId="0" fontId="5" fillId="0" borderId="0" xfId="0" applyFont="1" applyFill="1" applyBorder="1" applyAlignment="1">
      <alignment/>
    </xf>
    <xf numFmtId="0" fontId="78" fillId="0" borderId="14" xfId="0" applyFont="1" applyFill="1" applyBorder="1" applyAlignment="1">
      <alignment horizontal="center"/>
    </xf>
    <xf numFmtId="0" fontId="80" fillId="0" borderId="15" xfId="0" applyFont="1" applyBorder="1" applyAlignment="1">
      <alignment horizontal="left"/>
    </xf>
    <xf numFmtId="0" fontId="80" fillId="0" borderId="15" xfId="0" applyFont="1" applyBorder="1" applyAlignment="1">
      <alignment/>
    </xf>
    <xf numFmtId="0" fontId="80" fillId="0" borderId="21" xfId="0" applyFont="1" applyBorder="1" applyAlignment="1">
      <alignment/>
    </xf>
    <xf numFmtId="182" fontId="80" fillId="0" borderId="14" xfId="0" applyNumberFormat="1" applyFont="1" applyFill="1" applyBorder="1" applyAlignment="1">
      <alignment horizontal="right"/>
    </xf>
    <xf numFmtId="182" fontId="81" fillId="0" borderId="15" xfId="0" applyNumberFormat="1" applyFont="1" applyFill="1" applyBorder="1" applyAlignment="1">
      <alignment horizontal="right"/>
    </xf>
    <xf numFmtId="182" fontId="80" fillId="0" borderId="15" xfId="0" applyNumberFormat="1" applyFont="1" applyFill="1" applyBorder="1" applyAlignment="1">
      <alignment horizontal="right"/>
    </xf>
    <xf numFmtId="0" fontId="80" fillId="0" borderId="15" xfId="0" applyFont="1" applyFill="1" applyBorder="1" applyAlignment="1">
      <alignment/>
    </xf>
    <xf numFmtId="0" fontId="77" fillId="0" borderId="15" xfId="0" applyFont="1" applyBorder="1" applyAlignment="1">
      <alignment/>
    </xf>
    <xf numFmtId="0" fontId="77" fillId="0" borderId="21" xfId="0" applyFont="1" applyBorder="1" applyAlignment="1">
      <alignment/>
    </xf>
    <xf numFmtId="0" fontId="1" fillId="0" borderId="0" xfId="0" applyFont="1" applyFill="1" applyBorder="1" applyAlignment="1" quotePrefix="1">
      <alignment vertical="center" wrapText="1"/>
    </xf>
    <xf numFmtId="0" fontId="77" fillId="0" borderId="19" xfId="0" applyFont="1" applyBorder="1" applyAlignment="1">
      <alignment/>
    </xf>
    <xf numFmtId="0" fontId="84" fillId="0" borderId="0" xfId="0" applyFont="1" applyAlignment="1">
      <alignment/>
    </xf>
    <xf numFmtId="173" fontId="78" fillId="36" borderId="11" xfId="0" applyNumberFormat="1" applyFont="1" applyFill="1" applyBorder="1" applyAlignment="1">
      <alignment horizontal="right"/>
    </xf>
    <xf numFmtId="173" fontId="78" fillId="36" borderId="0" xfId="0" applyNumberFormat="1" applyFont="1" applyFill="1" applyBorder="1" applyAlignment="1">
      <alignment horizontal="right"/>
    </xf>
    <xf numFmtId="173" fontId="6" fillId="36" borderId="22" xfId="0" applyNumberFormat="1" applyFont="1" applyFill="1" applyBorder="1" applyAlignment="1">
      <alignment/>
    </xf>
    <xf numFmtId="0" fontId="84" fillId="0" borderId="0" xfId="0" applyFont="1" applyBorder="1" applyAlignment="1">
      <alignment/>
    </xf>
    <xf numFmtId="0" fontId="14" fillId="0" borderId="16" xfId="0" applyFont="1" applyBorder="1" applyAlignment="1">
      <alignment/>
    </xf>
    <xf numFmtId="173" fontId="80" fillId="0" borderId="0" xfId="0" applyNumberFormat="1" applyFont="1" applyBorder="1" applyAlignment="1">
      <alignment horizontal="right"/>
    </xf>
    <xf numFmtId="173" fontId="80" fillId="0" borderId="0" xfId="0" applyNumberFormat="1" applyFont="1" applyBorder="1" applyAlignment="1">
      <alignment/>
    </xf>
    <xf numFmtId="0" fontId="14" fillId="0" borderId="15" xfId="0" applyFont="1" applyBorder="1" applyAlignment="1">
      <alignment horizontal="left"/>
    </xf>
    <xf numFmtId="173" fontId="80" fillId="0" borderId="15" xfId="0" applyNumberFormat="1" applyFont="1" applyFill="1" applyBorder="1" applyAlignment="1">
      <alignment horizontal="right"/>
    </xf>
    <xf numFmtId="0" fontId="84" fillId="0" borderId="15" xfId="0" applyFont="1" applyBorder="1" applyAlignment="1">
      <alignment/>
    </xf>
    <xf numFmtId="2" fontId="80" fillId="0" borderId="15" xfId="0" applyNumberFormat="1" applyFont="1" applyFill="1" applyBorder="1" applyAlignment="1">
      <alignment/>
    </xf>
    <xf numFmtId="173" fontId="6" fillId="36" borderId="0" xfId="67" applyNumberFormat="1" applyFont="1" applyFill="1" applyBorder="1">
      <alignment/>
      <protection/>
    </xf>
    <xf numFmtId="173" fontId="21" fillId="36" borderId="0" xfId="67" applyNumberFormat="1" applyFont="1" applyFill="1" applyBorder="1">
      <alignment/>
      <protection/>
    </xf>
    <xf numFmtId="173" fontId="2" fillId="0" borderId="0" xfId="67" applyNumberFormat="1" applyFont="1" applyBorder="1">
      <alignment/>
      <protection/>
    </xf>
    <xf numFmtId="173" fontId="21" fillId="36" borderId="15" xfId="67" applyNumberFormat="1" applyFont="1" applyFill="1" applyBorder="1">
      <alignment/>
      <protection/>
    </xf>
    <xf numFmtId="0" fontId="80" fillId="0" borderId="0" xfId="67" applyFont="1" applyFill="1" applyBorder="1" applyAlignment="1" applyProtection="1">
      <alignment horizontal="left"/>
      <protection/>
    </xf>
    <xf numFmtId="0" fontId="80" fillId="0" borderId="0" xfId="67" applyFont="1" applyFill="1" applyBorder="1" applyAlignment="1" applyProtection="1">
      <alignment horizontal="center"/>
      <protection/>
    </xf>
    <xf numFmtId="0" fontId="80" fillId="0" borderId="0" xfId="67" applyFont="1">
      <alignment/>
      <protection/>
    </xf>
    <xf numFmtId="0" fontId="80" fillId="0" borderId="19" xfId="67" applyFont="1" applyBorder="1" applyAlignment="1">
      <alignment horizontal="right"/>
      <protection/>
    </xf>
    <xf numFmtId="173" fontId="78" fillId="36" borderId="0" xfId="67" applyNumberFormat="1" applyFont="1" applyFill="1" applyBorder="1">
      <alignment/>
      <protection/>
    </xf>
    <xf numFmtId="173" fontId="80" fillId="0" borderId="0" xfId="67" applyNumberFormat="1" applyFont="1" applyBorder="1">
      <alignment/>
      <protection/>
    </xf>
    <xf numFmtId="173" fontId="78" fillId="0" borderId="0" xfId="67" applyNumberFormat="1" applyFont="1" applyBorder="1">
      <alignment/>
      <protection/>
    </xf>
    <xf numFmtId="173" fontId="78" fillId="36" borderId="15" xfId="67" applyNumberFormat="1" applyFont="1" applyFill="1" applyBorder="1">
      <alignment/>
      <protection/>
    </xf>
    <xf numFmtId="0" fontId="80" fillId="0" borderId="0" xfId="67" applyFont="1" applyAlignment="1">
      <alignment horizontal="left"/>
      <protection/>
    </xf>
    <xf numFmtId="0" fontId="80" fillId="0" borderId="0" xfId="67" applyFont="1" applyFill="1" applyBorder="1" applyAlignment="1">
      <alignment horizontal="left"/>
      <protection/>
    </xf>
    <xf numFmtId="0" fontId="80" fillId="0" borderId="0" xfId="67" applyFont="1" applyAlignment="1">
      <alignment horizontal="center"/>
      <protection/>
    </xf>
    <xf numFmtId="173" fontId="78" fillId="36" borderId="11" xfId="67" applyNumberFormat="1" applyFont="1" applyFill="1" applyBorder="1" applyAlignment="1">
      <alignment horizontal="center"/>
      <protection/>
    </xf>
    <xf numFmtId="173" fontId="80" fillId="0" borderId="0" xfId="67" applyNumberFormat="1" applyFont="1" applyFill="1" applyBorder="1" applyAlignment="1">
      <alignment horizontal="center"/>
      <protection/>
    </xf>
    <xf numFmtId="173" fontId="78" fillId="0" borderId="0" xfId="67" applyNumberFormat="1" applyFont="1" applyFill="1" applyBorder="1" applyAlignment="1">
      <alignment horizontal="center"/>
      <protection/>
    </xf>
    <xf numFmtId="173" fontId="78" fillId="36" borderId="15" xfId="67" applyNumberFormat="1" applyFont="1" applyFill="1" applyBorder="1" applyAlignment="1">
      <alignment horizontal="center"/>
      <protection/>
    </xf>
    <xf numFmtId="0" fontId="20" fillId="0" borderId="0" xfId="67" applyFont="1" applyFill="1" applyBorder="1">
      <alignment/>
      <protection/>
    </xf>
    <xf numFmtId="0" fontId="8" fillId="0" borderId="0" xfId="67" applyFont="1" applyFill="1" applyBorder="1">
      <alignment/>
      <protection/>
    </xf>
    <xf numFmtId="182" fontId="20" fillId="0" borderId="0" xfId="67" applyNumberFormat="1" applyFont="1" applyFill="1" applyBorder="1">
      <alignment/>
      <protection/>
    </xf>
    <xf numFmtId="0" fontId="26" fillId="0" borderId="0" xfId="67" applyFont="1" applyFill="1" applyBorder="1">
      <alignment/>
      <protection/>
    </xf>
    <xf numFmtId="1" fontId="1" fillId="0" borderId="0" xfId="0" applyNumberFormat="1" applyFont="1" applyFill="1" applyBorder="1" applyAlignment="1">
      <alignment horizontal="right"/>
    </xf>
    <xf numFmtId="1" fontId="1" fillId="0" borderId="0" xfId="0" applyNumberFormat="1" applyFont="1" applyFill="1" applyBorder="1" applyAlignment="1">
      <alignment horizontal="right" vertical="center"/>
    </xf>
    <xf numFmtId="0" fontId="0" fillId="0" borderId="0" xfId="0" applyFill="1" applyBorder="1" applyAlignment="1">
      <alignment/>
    </xf>
    <xf numFmtId="0" fontId="13" fillId="39" borderId="0" xfId="70" applyFont="1" applyFill="1" applyAlignment="1">
      <alignment horizontal="left" vertical="center" wrapText="1"/>
      <protection/>
    </xf>
    <xf numFmtId="0" fontId="1" fillId="0" borderId="0" xfId="0" applyFont="1" applyAlignment="1">
      <alignment horizontal="left" vertical="center" wrapText="1"/>
    </xf>
    <xf numFmtId="0" fontId="6" fillId="0" borderId="0" xfId="70" applyFont="1" applyAlignment="1">
      <alignment horizontal="left" vertical="center" wrapText="1"/>
      <protection/>
    </xf>
    <xf numFmtId="0" fontId="6" fillId="0" borderId="0" xfId="70" applyFont="1" applyAlignment="1">
      <alignment horizontal="center" vertical="center"/>
      <protection/>
    </xf>
    <xf numFmtId="0" fontId="5" fillId="0" borderId="0" xfId="70" applyFont="1" applyAlignment="1">
      <alignment horizontal="center" vertical="center"/>
      <protection/>
    </xf>
    <xf numFmtId="0" fontId="6" fillId="0" borderId="10" xfId="70" applyFont="1" applyBorder="1" applyAlignment="1">
      <alignment horizontal="center" vertical="center" wrapText="1"/>
      <protection/>
    </xf>
    <xf numFmtId="0" fontId="57" fillId="0" borderId="0" xfId="0" applyFont="1" applyBorder="1" applyAlignment="1">
      <alignment horizontal="center" vertical="center" wrapText="1"/>
    </xf>
    <xf numFmtId="0" fontId="6" fillId="0" borderId="0" xfId="70" applyFont="1" applyBorder="1" applyAlignment="1">
      <alignment horizontal="center" vertical="center" wrapText="1"/>
      <protection/>
    </xf>
    <xf numFmtId="0" fontId="6" fillId="0" borderId="25" xfId="70" applyFont="1" applyBorder="1" applyAlignment="1">
      <alignment horizontal="center" vertical="center" wrapText="1"/>
      <protection/>
    </xf>
    <xf numFmtId="0" fontId="6" fillId="0" borderId="0" xfId="70" applyFont="1" applyAlignment="1">
      <alignment horizontal="center" vertical="center" wrapText="1"/>
      <protection/>
    </xf>
    <xf numFmtId="0" fontId="6" fillId="0" borderId="30" xfId="70" applyFont="1" applyBorder="1" applyAlignment="1">
      <alignment vertical="center" wrapText="1"/>
      <protection/>
    </xf>
    <xf numFmtId="0" fontId="1" fillId="0" borderId="30" xfId="70" applyFont="1" applyBorder="1" applyAlignment="1">
      <alignment horizontal="right" vertical="center" wrapText="1"/>
      <protection/>
    </xf>
    <xf numFmtId="0" fontId="1" fillId="0" borderId="26" xfId="70" applyFont="1" applyBorder="1" applyAlignment="1">
      <alignment horizontal="right" vertical="center" wrapText="1"/>
      <protection/>
    </xf>
    <xf numFmtId="0" fontId="0" fillId="0" borderId="0" xfId="70" applyFont="1" applyAlignment="1">
      <alignment vertical="center"/>
      <protection/>
    </xf>
    <xf numFmtId="0" fontId="1" fillId="0" borderId="30" xfId="70" applyFont="1" applyBorder="1" applyAlignment="1">
      <alignment horizontal="right" vertical="center"/>
      <protection/>
    </xf>
    <xf numFmtId="0" fontId="1" fillId="0" borderId="26" xfId="70" applyFont="1" applyBorder="1" applyAlignment="1">
      <alignment horizontal="right" vertical="center"/>
      <protection/>
    </xf>
    <xf numFmtId="0" fontId="1" fillId="0" borderId="0" xfId="70" applyFont="1" applyAlignment="1">
      <alignment horizontal="center" vertical="center" wrapText="1"/>
      <protection/>
    </xf>
    <xf numFmtId="0" fontId="1" fillId="0" borderId="14" xfId="70" applyFont="1" applyBorder="1" applyAlignment="1">
      <alignment horizontal="right" vertical="center" wrapText="1"/>
      <protection/>
    </xf>
    <xf numFmtId="0" fontId="1" fillId="0" borderId="0" xfId="70" applyFont="1" applyBorder="1" applyAlignment="1">
      <alignment horizontal="right" vertical="center" wrapText="1"/>
      <protection/>
    </xf>
    <xf numFmtId="0" fontId="1" fillId="0" borderId="30" xfId="70" applyFont="1" applyBorder="1" applyAlignment="1">
      <alignment horizontal="right" vertical="top"/>
      <protection/>
    </xf>
    <xf numFmtId="0" fontId="1" fillId="0" borderId="26" xfId="70" applyFont="1" applyBorder="1" applyAlignment="1">
      <alignment horizontal="right" vertical="top"/>
      <protection/>
    </xf>
    <xf numFmtId="0" fontId="1" fillId="0" borderId="0" xfId="70" applyFont="1" applyAlignment="1">
      <alignment vertical="center"/>
      <protection/>
    </xf>
    <xf numFmtId="0" fontId="1" fillId="0" borderId="27" xfId="70" applyFont="1" applyBorder="1" applyAlignment="1">
      <alignment horizontal="right" vertical="center"/>
      <protection/>
    </xf>
    <xf numFmtId="1" fontId="6" fillId="0" borderId="0" xfId="70" applyNumberFormat="1" applyFont="1" applyAlignment="1">
      <alignment horizontal="right" vertical="center" wrapText="1"/>
      <protection/>
    </xf>
    <xf numFmtId="0" fontId="6" fillId="36" borderId="0" xfId="70" applyFont="1" applyFill="1" applyBorder="1" applyAlignment="1">
      <alignment horizontal="right" vertical="center"/>
      <protection/>
    </xf>
    <xf numFmtId="173" fontId="6" fillId="0" borderId="0" xfId="70" applyNumberFormat="1" applyFont="1" applyAlignment="1">
      <alignment horizontal="center" vertical="center" wrapText="1"/>
      <protection/>
    </xf>
    <xf numFmtId="0" fontId="6" fillId="0" borderId="0" xfId="70" applyFont="1" applyAlignment="1">
      <alignment vertical="center"/>
      <protection/>
    </xf>
    <xf numFmtId="0" fontId="6" fillId="36" borderId="13" xfId="70" applyFont="1" applyFill="1" applyBorder="1" applyAlignment="1" quotePrefix="1">
      <alignment horizontal="right" vertical="center"/>
      <protection/>
    </xf>
    <xf numFmtId="0" fontId="1" fillId="0" borderId="13" xfId="70" applyFont="1" applyBorder="1" applyAlignment="1">
      <alignment horizontal="right" vertical="center" wrapText="1"/>
      <protection/>
    </xf>
    <xf numFmtId="0" fontId="1" fillId="0" borderId="10" xfId="70" applyFont="1" applyBorder="1" applyAlignment="1">
      <alignment horizontal="right" vertical="center" wrapText="1"/>
      <protection/>
    </xf>
    <xf numFmtId="0" fontId="6" fillId="0" borderId="0" xfId="70" applyFont="1" applyBorder="1" applyAlignment="1">
      <alignment horizontal="right" vertical="center"/>
      <protection/>
    </xf>
    <xf numFmtId="1" fontId="1" fillId="0" borderId="13" xfId="70" applyNumberFormat="1" applyFont="1" applyBorder="1" applyAlignment="1">
      <alignment horizontal="right" vertical="center" wrapText="1"/>
      <protection/>
    </xf>
    <xf numFmtId="0" fontId="0" fillId="0" borderId="13" xfId="70" applyFont="1" applyBorder="1" applyAlignment="1">
      <alignment vertical="center"/>
      <protection/>
    </xf>
    <xf numFmtId="0" fontId="5" fillId="0" borderId="0" xfId="70" applyFont="1" applyAlignment="1">
      <alignment vertical="center"/>
      <protection/>
    </xf>
    <xf numFmtId="173" fontId="6" fillId="0" borderId="13" xfId="70" applyNumberFormat="1" applyFont="1" applyBorder="1" applyAlignment="1">
      <alignment horizontal="center" vertical="center"/>
      <protection/>
    </xf>
    <xf numFmtId="1" fontId="1" fillId="0" borderId="10" xfId="70" applyNumberFormat="1" applyFont="1" applyBorder="1" applyAlignment="1">
      <alignment horizontal="right" vertical="center" wrapText="1"/>
      <protection/>
    </xf>
    <xf numFmtId="0" fontId="0" fillId="0" borderId="0" xfId="70" applyFont="1" applyBorder="1" applyAlignment="1">
      <alignment vertical="center"/>
      <protection/>
    </xf>
    <xf numFmtId="1" fontId="1" fillId="0" borderId="0" xfId="70" applyNumberFormat="1" applyFont="1" applyAlignment="1">
      <alignment horizontal="center" vertical="center" wrapText="1"/>
      <protection/>
    </xf>
    <xf numFmtId="1" fontId="1" fillId="0" borderId="0" xfId="70" applyNumberFormat="1" applyFont="1" applyAlignment="1">
      <alignment horizontal="right" vertical="center" wrapText="1"/>
      <protection/>
    </xf>
    <xf numFmtId="1" fontId="1" fillId="0" borderId="13" xfId="70" applyNumberFormat="1" applyFont="1" applyBorder="1" applyAlignment="1">
      <alignment vertical="center"/>
      <protection/>
    </xf>
    <xf numFmtId="1" fontId="1" fillId="0" borderId="13" xfId="70" applyNumberFormat="1" applyFont="1" applyBorder="1" applyAlignment="1">
      <alignment horizontal="right" vertical="center"/>
      <protection/>
    </xf>
    <xf numFmtId="0" fontId="1" fillId="0" borderId="13" xfId="70" applyFont="1" applyBorder="1" applyAlignment="1" quotePrefix="1">
      <alignment horizontal="right" vertical="center"/>
      <protection/>
    </xf>
    <xf numFmtId="0" fontId="1" fillId="0" borderId="0" xfId="70" applyFont="1" applyBorder="1" applyAlignment="1">
      <alignment horizontal="right" vertical="center"/>
      <protection/>
    </xf>
    <xf numFmtId="182" fontId="1" fillId="0" borderId="13" xfId="70" applyNumberFormat="1" applyFont="1" applyBorder="1" applyAlignment="1">
      <alignment horizontal="right" vertical="center" wrapText="1"/>
      <protection/>
    </xf>
    <xf numFmtId="1" fontId="1" fillId="0" borderId="13" xfId="70" applyNumberFormat="1" applyFont="1" applyBorder="1" applyAlignment="1" quotePrefix="1">
      <alignment horizontal="right" vertical="center"/>
      <protection/>
    </xf>
    <xf numFmtId="1" fontId="1" fillId="0" borderId="0" xfId="70" applyNumberFormat="1" applyFont="1" applyAlignment="1" quotePrefix="1">
      <alignment horizontal="right" vertical="center" wrapText="1"/>
      <protection/>
    </xf>
    <xf numFmtId="1" fontId="1" fillId="0" borderId="10" xfId="70" applyNumberFormat="1" applyFont="1" applyBorder="1" applyAlignment="1" quotePrefix="1">
      <alignment horizontal="right" vertical="center" wrapText="1"/>
      <protection/>
    </xf>
    <xf numFmtId="1" fontId="1" fillId="0" borderId="13" xfId="70" applyNumberFormat="1" applyFont="1" applyBorder="1" applyAlignment="1" quotePrefix="1">
      <alignment horizontal="right" vertical="center" wrapText="1"/>
      <protection/>
    </xf>
    <xf numFmtId="182" fontId="1" fillId="0" borderId="13" xfId="70" applyNumberFormat="1" applyFont="1" applyBorder="1" applyAlignment="1" quotePrefix="1">
      <alignment horizontal="right" vertical="center"/>
      <protection/>
    </xf>
    <xf numFmtId="173" fontId="1" fillId="0" borderId="0" xfId="70" applyNumberFormat="1" applyFont="1" applyAlignment="1" quotePrefix="1">
      <alignment horizontal="right" vertical="center"/>
      <protection/>
    </xf>
    <xf numFmtId="173" fontId="1" fillId="0" borderId="10" xfId="70" applyNumberFormat="1" applyFont="1" applyBorder="1" applyAlignment="1">
      <alignment horizontal="right" vertical="center"/>
      <protection/>
    </xf>
    <xf numFmtId="173" fontId="1" fillId="0" borderId="13" xfId="70" applyNumberFormat="1" applyFont="1" applyBorder="1" applyAlignment="1">
      <alignment horizontal="right" vertical="center"/>
      <protection/>
    </xf>
    <xf numFmtId="173" fontId="1" fillId="0" borderId="0" xfId="70" applyNumberFormat="1" applyFont="1" applyAlignment="1">
      <alignment horizontal="right" vertical="center" wrapText="1"/>
      <protection/>
    </xf>
    <xf numFmtId="173" fontId="1" fillId="0" borderId="10" xfId="70" applyNumberFormat="1" applyFont="1" applyBorder="1" applyAlignment="1">
      <alignment horizontal="right" vertical="center" wrapText="1"/>
      <protection/>
    </xf>
    <xf numFmtId="173" fontId="1" fillId="0" borderId="13" xfId="70" applyNumberFormat="1" applyFont="1" applyBorder="1" applyAlignment="1">
      <alignment horizontal="right" vertical="center" wrapText="1"/>
      <protection/>
    </xf>
    <xf numFmtId="1" fontId="1" fillId="0" borderId="13" xfId="70" applyNumberFormat="1" applyFont="1" applyBorder="1" applyAlignment="1" quotePrefix="1">
      <alignment vertical="center"/>
      <protection/>
    </xf>
    <xf numFmtId="182" fontId="1" fillId="0" borderId="0" xfId="70" applyNumberFormat="1" applyFont="1" applyAlignment="1" quotePrefix="1">
      <alignment horizontal="right" vertical="center" wrapText="1"/>
      <protection/>
    </xf>
    <xf numFmtId="182" fontId="1" fillId="0" borderId="10" xfId="70" applyNumberFormat="1" applyFont="1" applyBorder="1" applyAlignment="1">
      <alignment horizontal="right" vertical="center" wrapText="1"/>
      <protection/>
    </xf>
    <xf numFmtId="182" fontId="1" fillId="0" borderId="0" xfId="70" applyNumberFormat="1" applyFont="1" applyAlignment="1">
      <alignment horizontal="right" vertical="center" wrapText="1"/>
      <protection/>
    </xf>
    <xf numFmtId="182" fontId="1" fillId="0" borderId="13" xfId="70" applyNumberFormat="1" applyFont="1" applyBorder="1" applyAlignment="1" quotePrefix="1">
      <alignment horizontal="right" vertical="center" wrapText="1"/>
      <protection/>
    </xf>
    <xf numFmtId="173" fontId="1" fillId="0" borderId="13" xfId="70" applyNumberFormat="1" applyFont="1" applyBorder="1" applyAlignment="1">
      <alignment vertical="center"/>
      <protection/>
    </xf>
    <xf numFmtId="0" fontId="0" fillId="0" borderId="0" xfId="70" applyFont="1" applyAlignment="1">
      <alignment horizontal="right" vertical="center"/>
      <protection/>
    </xf>
    <xf numFmtId="182" fontId="1" fillId="0" borderId="10" xfId="70" applyNumberFormat="1" applyFont="1" applyBorder="1" applyAlignment="1" quotePrefix="1">
      <alignment horizontal="right" vertical="center" wrapText="1"/>
      <protection/>
    </xf>
    <xf numFmtId="0" fontId="6" fillId="36" borderId="27" xfId="70" applyFont="1" applyFill="1" applyBorder="1" applyAlignment="1">
      <alignment horizontal="right" vertical="center"/>
      <protection/>
    </xf>
    <xf numFmtId="1" fontId="6" fillId="0" borderId="0" xfId="70" applyNumberFormat="1" applyFont="1" applyAlignment="1" quotePrefix="1">
      <alignment horizontal="right" vertical="center" wrapText="1"/>
      <protection/>
    </xf>
    <xf numFmtId="1" fontId="6" fillId="36" borderId="14" xfId="70" applyNumberFormat="1" applyFont="1" applyFill="1" applyBorder="1" applyAlignment="1">
      <alignment horizontal="right" vertical="center" wrapText="1"/>
      <protection/>
    </xf>
    <xf numFmtId="1" fontId="6" fillId="36" borderId="27" xfId="70" applyNumberFormat="1" applyFont="1" applyFill="1" applyBorder="1" applyAlignment="1">
      <alignment horizontal="right" vertical="center" wrapText="1"/>
      <protection/>
    </xf>
    <xf numFmtId="173" fontId="6" fillId="0" borderId="0" xfId="70" applyNumberFormat="1" applyFont="1" applyAlignment="1" quotePrefix="1">
      <alignment horizontal="right" vertical="center" wrapText="1"/>
      <protection/>
    </xf>
    <xf numFmtId="0" fontId="1" fillId="0" borderId="0" xfId="70" applyFont="1" applyAlignment="1" quotePrefix="1">
      <alignment horizontal="left" vertical="top" wrapText="1"/>
      <protection/>
    </xf>
    <xf numFmtId="44" fontId="1" fillId="0" borderId="0" xfId="49" applyFont="1" applyAlignment="1">
      <alignment horizontal="left" vertical="top" wrapText="1"/>
    </xf>
    <xf numFmtId="0" fontId="77" fillId="0" borderId="0" xfId="70" applyFont="1" applyAlignment="1">
      <alignment/>
      <protection/>
    </xf>
    <xf numFmtId="0" fontId="6" fillId="36" borderId="11" xfId="0" applyFont="1" applyFill="1" applyBorder="1" applyAlignment="1">
      <alignment/>
    </xf>
    <xf numFmtId="0" fontId="21" fillId="36" borderId="11" xfId="0" applyFont="1" applyFill="1" applyBorder="1" applyAlignment="1">
      <alignment/>
    </xf>
    <xf numFmtId="0" fontId="0" fillId="0" borderId="0" xfId="70" applyFont="1" applyBorder="1">
      <alignment/>
      <protection/>
    </xf>
    <xf numFmtId="0" fontId="0" fillId="0" borderId="16" xfId="0" applyBorder="1" applyAlignment="1">
      <alignment/>
    </xf>
    <xf numFmtId="0" fontId="85" fillId="0" borderId="16" xfId="0" applyFont="1" applyBorder="1" applyAlignment="1">
      <alignment/>
    </xf>
    <xf numFmtId="0" fontId="1" fillId="0" borderId="0" xfId="0" applyFont="1" applyBorder="1" applyAlignment="1">
      <alignment horizontal="right"/>
    </xf>
    <xf numFmtId="173" fontId="80" fillId="0" borderId="16" xfId="70" applyNumberFormat="1" applyFont="1" applyBorder="1" applyAlignment="1">
      <alignment horizontal="right"/>
      <protection/>
    </xf>
    <xf numFmtId="0" fontId="6" fillId="0" borderId="16" xfId="0" applyFont="1" applyBorder="1" applyAlignment="1">
      <alignment horizontal="left" vertical="center" wrapText="1"/>
    </xf>
    <xf numFmtId="0" fontId="2" fillId="0" borderId="0" xfId="0" applyFont="1" applyBorder="1" applyAlignment="1">
      <alignment/>
    </xf>
    <xf numFmtId="0" fontId="85" fillId="0" borderId="21" xfId="0" applyFont="1" applyBorder="1" applyAlignment="1">
      <alignment/>
    </xf>
    <xf numFmtId="0" fontId="85" fillId="0" borderId="0" xfId="0" applyFont="1" applyBorder="1" applyAlignment="1">
      <alignment vertical="top"/>
    </xf>
    <xf numFmtId="182" fontId="79" fillId="36" borderId="11" xfId="68" applyNumberFormat="1" applyFont="1" applyFill="1" applyBorder="1" applyAlignment="1">
      <alignment horizontal="left" wrapText="1"/>
      <protection/>
    </xf>
    <xf numFmtId="0" fontId="79" fillId="36" borderId="11" xfId="68" applyNumberFormat="1" applyFont="1" applyFill="1" applyBorder="1" applyAlignment="1">
      <alignment horizontal="left" wrapText="1"/>
      <protection/>
    </xf>
    <xf numFmtId="182" fontId="6" fillId="36" borderId="11" xfId="74" applyNumberFormat="1" applyFont="1" applyFill="1" applyBorder="1">
      <alignment/>
      <protection/>
    </xf>
    <xf numFmtId="182" fontId="6" fillId="36" borderId="0" xfId="74" applyNumberFormat="1" applyFont="1" applyFill="1" applyBorder="1">
      <alignment/>
      <protection/>
    </xf>
    <xf numFmtId="182" fontId="6" fillId="36" borderId="16" xfId="74" applyNumberFormat="1" applyFont="1" applyFill="1" applyBorder="1">
      <alignment/>
      <protection/>
    </xf>
    <xf numFmtId="182" fontId="80" fillId="0" borderId="0" xfId="68" applyNumberFormat="1" applyFont="1" applyBorder="1" applyAlignment="1">
      <alignment horizontal="right"/>
      <protection/>
    </xf>
    <xf numFmtId="0" fontId="77" fillId="0" borderId="0" xfId="0" applyFont="1" applyBorder="1" applyAlignment="1">
      <alignment horizontal="right"/>
    </xf>
    <xf numFmtId="0" fontId="0" fillId="0" borderId="0" xfId="74" applyFont="1" applyBorder="1">
      <alignment/>
      <protection/>
    </xf>
    <xf numFmtId="182" fontId="80" fillId="0" borderId="0" xfId="74" applyNumberFormat="1" applyFont="1" applyBorder="1">
      <alignment/>
      <protection/>
    </xf>
    <xf numFmtId="182" fontId="80" fillId="0" borderId="16" xfId="74" applyNumberFormat="1" applyFont="1" applyBorder="1">
      <alignment/>
      <protection/>
    </xf>
    <xf numFmtId="182" fontId="78" fillId="0" borderId="0" xfId="68" applyNumberFormat="1" applyFont="1" applyFill="1" applyBorder="1" applyAlignment="1">
      <alignment horizontal="right"/>
      <protection/>
    </xf>
    <xf numFmtId="182" fontId="79" fillId="0" borderId="0" xfId="68" applyNumberFormat="1" applyFont="1" applyFill="1" applyBorder="1" applyAlignment="1">
      <alignment horizontal="center"/>
      <protection/>
    </xf>
    <xf numFmtId="0" fontId="81" fillId="0" borderId="0" xfId="0" applyFont="1" applyBorder="1" applyAlignment="1">
      <alignment horizontal="left"/>
    </xf>
    <xf numFmtId="182" fontId="6" fillId="0" borderId="0" xfId="74" applyNumberFormat="1" applyFont="1" applyBorder="1">
      <alignment/>
      <protection/>
    </xf>
    <xf numFmtId="182" fontId="80" fillId="0" borderId="0" xfId="68" applyNumberFormat="1" applyFont="1" applyFill="1" applyBorder="1" applyAlignment="1">
      <alignment horizontal="right"/>
      <protection/>
    </xf>
    <xf numFmtId="0" fontId="77" fillId="0" borderId="0" xfId="0" applyFont="1" applyBorder="1" applyAlignment="1">
      <alignment/>
    </xf>
    <xf numFmtId="182" fontId="81" fillId="0" borderId="0" xfId="68" applyNumberFormat="1" applyFont="1" applyFill="1" applyBorder="1" applyAlignment="1">
      <alignment horizontal="center"/>
      <protection/>
    </xf>
    <xf numFmtId="182" fontId="1" fillId="0" borderId="0" xfId="74" applyNumberFormat="1" applyFont="1" applyBorder="1">
      <alignment/>
      <protection/>
    </xf>
    <xf numFmtId="182" fontId="81" fillId="0" borderId="0" xfId="68" applyNumberFormat="1" applyFont="1" applyBorder="1" applyAlignment="1">
      <alignment horizontal="center"/>
      <protection/>
    </xf>
    <xf numFmtId="182" fontId="78" fillId="0" borderId="0" xfId="68" applyNumberFormat="1" applyFont="1" applyBorder="1" applyAlignment="1">
      <alignment horizontal="right"/>
      <protection/>
    </xf>
    <xf numFmtId="0" fontId="78" fillId="0" borderId="0" xfId="68" applyNumberFormat="1" applyFont="1" applyBorder="1" applyAlignment="1">
      <alignment horizontal="right"/>
      <protection/>
    </xf>
    <xf numFmtId="0" fontId="79" fillId="0" borderId="0" xfId="68" applyNumberFormat="1" applyFont="1" applyFill="1" applyBorder="1" applyAlignment="1">
      <alignment horizontal="center"/>
      <protection/>
    </xf>
    <xf numFmtId="0" fontId="78" fillId="0" borderId="0" xfId="68" applyNumberFormat="1" applyFont="1" applyFill="1" applyBorder="1" applyAlignment="1">
      <alignment horizontal="right"/>
      <protection/>
    </xf>
    <xf numFmtId="182" fontId="80" fillId="0" borderId="0" xfId="68" applyNumberFormat="1" applyFont="1" applyBorder="1" applyAlignment="1" quotePrefix="1">
      <alignment horizontal="right"/>
      <protection/>
    </xf>
    <xf numFmtId="182" fontId="79" fillId="0" borderId="0" xfId="68" applyNumberFormat="1" applyFont="1" applyFill="1" applyBorder="1" applyAlignment="1">
      <alignment horizontal="left"/>
      <protection/>
    </xf>
    <xf numFmtId="182" fontId="79" fillId="0" borderId="0" xfId="68" applyNumberFormat="1" applyFont="1" applyFill="1" applyBorder="1" applyAlignment="1">
      <alignment horizontal="right"/>
      <protection/>
    </xf>
    <xf numFmtId="182" fontId="78" fillId="0" borderId="14" xfId="68" applyNumberFormat="1" applyFont="1" applyBorder="1" applyAlignment="1">
      <alignment horizontal="right"/>
      <protection/>
    </xf>
    <xf numFmtId="182" fontId="79" fillId="0" borderId="15" xfId="68" applyNumberFormat="1" applyFont="1" applyFill="1" applyBorder="1" applyAlignment="1">
      <alignment horizontal="center"/>
      <protection/>
    </xf>
    <xf numFmtId="182" fontId="78" fillId="0" borderId="15" xfId="68" applyNumberFormat="1" applyFont="1" applyFill="1" applyBorder="1" applyAlignment="1">
      <alignment horizontal="right"/>
      <protection/>
    </xf>
    <xf numFmtId="182" fontId="78" fillId="0" borderId="15" xfId="68" applyNumberFormat="1" applyFont="1" applyBorder="1" applyAlignment="1">
      <alignment horizontal="right"/>
      <protection/>
    </xf>
    <xf numFmtId="0" fontId="77" fillId="0" borderId="15" xfId="0" applyFont="1" applyBorder="1" applyAlignment="1">
      <alignment horizontal="right"/>
    </xf>
    <xf numFmtId="182" fontId="78" fillId="0" borderId="15" xfId="68" applyNumberFormat="1" applyFont="1" applyBorder="1" applyAlignment="1">
      <alignment/>
      <protection/>
    </xf>
    <xf numFmtId="0" fontId="77" fillId="0" borderId="15" xfId="0" applyFont="1" applyBorder="1" applyAlignment="1">
      <alignment/>
    </xf>
    <xf numFmtId="182" fontId="78" fillId="0" borderId="21" xfId="68" applyNumberFormat="1" applyFont="1" applyBorder="1" applyAlignment="1">
      <alignment/>
      <protection/>
    </xf>
    <xf numFmtId="0" fontId="80" fillId="0" borderId="19" xfId="69" applyFont="1" applyFill="1" applyBorder="1" applyAlignment="1">
      <alignment horizontal="right"/>
      <protection/>
    </xf>
    <xf numFmtId="188" fontId="78" fillId="36" borderId="0" xfId="69" applyNumberFormat="1" applyFont="1" applyFill="1" applyBorder="1" applyAlignment="1">
      <alignment/>
      <protection/>
    </xf>
    <xf numFmtId="173" fontId="6" fillId="36" borderId="0" xfId="69" applyNumberFormat="1" applyFont="1" applyFill="1" applyBorder="1">
      <alignment/>
      <protection/>
    </xf>
    <xf numFmtId="0" fontId="80" fillId="0" borderId="0" xfId="69" applyFont="1" applyBorder="1" applyAlignment="1">
      <alignment/>
      <protection/>
    </xf>
    <xf numFmtId="173" fontId="80" fillId="0" borderId="0" xfId="69" applyNumberFormat="1" applyFont="1" applyBorder="1">
      <alignment/>
      <protection/>
    </xf>
    <xf numFmtId="0" fontId="8" fillId="0" borderId="16" xfId="69" applyFont="1" applyBorder="1">
      <alignment/>
      <protection/>
    </xf>
    <xf numFmtId="188" fontId="80" fillId="0" borderId="0" xfId="69" applyNumberFormat="1" applyFont="1" applyFill="1" applyBorder="1" applyAlignment="1">
      <alignment/>
      <protection/>
    </xf>
    <xf numFmtId="173" fontId="1" fillId="0" borderId="0" xfId="69" applyNumberFormat="1" applyFont="1" applyBorder="1">
      <alignment/>
      <protection/>
    </xf>
    <xf numFmtId="0" fontId="1" fillId="0" borderId="16" xfId="69" applyFont="1" applyBorder="1">
      <alignment/>
      <protection/>
    </xf>
    <xf numFmtId="188" fontId="80" fillId="0" borderId="0" xfId="69" applyNumberFormat="1" applyFont="1" applyFill="1" applyBorder="1" applyAlignment="1">
      <alignment horizontal="right"/>
      <protection/>
    </xf>
    <xf numFmtId="173" fontId="1" fillId="0" borderId="0" xfId="69" applyNumberFormat="1" applyFont="1" applyBorder="1" applyAlignment="1">
      <alignment horizontal="right"/>
      <protection/>
    </xf>
    <xf numFmtId="0" fontId="1" fillId="0" borderId="15" xfId="69" applyFont="1" applyFill="1" applyBorder="1" applyAlignment="1">
      <alignment horizontal="center"/>
      <protection/>
    </xf>
    <xf numFmtId="182" fontId="1" fillId="0" borderId="15" xfId="69" applyNumberFormat="1" applyFont="1" applyBorder="1">
      <alignment/>
      <protection/>
    </xf>
    <xf numFmtId="0" fontId="1" fillId="0" borderId="15" xfId="69" applyFont="1" applyBorder="1">
      <alignment/>
      <protection/>
    </xf>
    <xf numFmtId="0" fontId="2" fillId="0" borderId="15" xfId="69" applyFont="1" applyBorder="1" applyAlignment="1">
      <alignment horizontal="center"/>
      <protection/>
    </xf>
    <xf numFmtId="0" fontId="1" fillId="0" borderId="15" xfId="69" applyFont="1" applyBorder="1" applyAlignment="1">
      <alignment/>
      <protection/>
    </xf>
    <xf numFmtId="0" fontId="80" fillId="0" borderId="15" xfId="69" applyFont="1" applyBorder="1" applyAlignment="1">
      <alignment/>
      <protection/>
    </xf>
    <xf numFmtId="0" fontId="8" fillId="0" borderId="21" xfId="69" applyFont="1" applyBorder="1">
      <alignment/>
      <protection/>
    </xf>
    <xf numFmtId="0" fontId="81" fillId="0" borderId="19" xfId="0" applyFont="1" applyBorder="1" applyAlignment="1">
      <alignment horizontal="left"/>
    </xf>
    <xf numFmtId="0" fontId="81" fillId="0" borderId="20" xfId="0" applyFont="1" applyBorder="1" applyAlignment="1">
      <alignment horizontal="left"/>
    </xf>
    <xf numFmtId="1" fontId="79" fillId="36" borderId="16" xfId="72" applyNumberFormat="1" applyFont="1" applyFill="1" applyBorder="1" applyAlignment="1">
      <alignment horizontal="left"/>
      <protection/>
    </xf>
    <xf numFmtId="1" fontId="80" fillId="0" borderId="10" xfId="72" applyNumberFormat="1" applyFont="1" applyBorder="1">
      <alignment/>
      <protection/>
    </xf>
    <xf numFmtId="1" fontId="80" fillId="0" borderId="0" xfId="72" applyNumberFormat="1" applyFont="1" applyBorder="1">
      <alignment/>
      <protection/>
    </xf>
    <xf numFmtId="2" fontId="80" fillId="0" borderId="0" xfId="72" applyNumberFormat="1" applyFont="1" applyBorder="1">
      <alignment/>
      <protection/>
    </xf>
    <xf numFmtId="1" fontId="80" fillId="0" borderId="0" xfId="0" applyNumberFormat="1" applyFont="1" applyBorder="1" applyAlignment="1">
      <alignment horizontal="right"/>
    </xf>
    <xf numFmtId="0" fontId="77" fillId="0" borderId="16" xfId="0" applyFont="1" applyBorder="1" applyAlignment="1">
      <alignment horizontal="right"/>
    </xf>
    <xf numFmtId="1" fontId="78" fillId="0" borderId="10" xfId="72" applyNumberFormat="1" applyFont="1" applyBorder="1" applyAlignment="1">
      <alignment horizontal="right"/>
      <protection/>
    </xf>
    <xf numFmtId="1" fontId="78" fillId="0" borderId="0" xfId="72" applyNumberFormat="1" applyFont="1" applyBorder="1" applyAlignment="1">
      <alignment horizontal="right"/>
      <protection/>
    </xf>
    <xf numFmtId="2" fontId="78" fillId="0" borderId="0" xfId="72" applyNumberFormat="1" applyFont="1" applyBorder="1">
      <alignment/>
      <protection/>
    </xf>
    <xf numFmtId="1" fontId="78" fillId="0" borderId="0" xfId="0" applyNumberFormat="1" applyFont="1" applyBorder="1" applyAlignment="1">
      <alignment horizontal="right"/>
    </xf>
    <xf numFmtId="1" fontId="6" fillId="0" borderId="0" xfId="0" applyNumberFormat="1" applyFont="1" applyBorder="1" applyAlignment="1">
      <alignment horizontal="right"/>
    </xf>
    <xf numFmtId="1" fontId="80" fillId="0" borderId="0" xfId="72" applyNumberFormat="1" applyFont="1" applyBorder="1" applyAlignment="1">
      <alignment horizontal="right"/>
      <protection/>
    </xf>
    <xf numFmtId="1" fontId="80" fillId="0" borderId="0" xfId="0" applyNumberFormat="1" applyFont="1" applyAlignment="1">
      <alignment/>
    </xf>
    <xf numFmtId="0" fontId="80" fillId="0" borderId="0" xfId="0" applyFont="1" applyAlignment="1">
      <alignment/>
    </xf>
    <xf numFmtId="1" fontId="80" fillId="0" borderId="0" xfId="0" applyNumberFormat="1" applyFont="1" applyAlignment="1" quotePrefix="1">
      <alignment horizontal="right"/>
    </xf>
    <xf numFmtId="0" fontId="80" fillId="0" borderId="10" xfId="72" applyFont="1" applyBorder="1">
      <alignment/>
      <protection/>
    </xf>
    <xf numFmtId="0" fontId="80" fillId="0" borderId="0" xfId="72" applyFont="1" applyBorder="1" applyAlignment="1">
      <alignment/>
      <protection/>
    </xf>
    <xf numFmtId="1" fontId="80" fillId="0" borderId="15" xfId="72" applyNumberFormat="1" applyFont="1" applyBorder="1" applyAlignment="1">
      <alignment horizontal="right"/>
      <protection/>
    </xf>
    <xf numFmtId="2" fontId="80" fillId="0" borderId="15" xfId="72" applyNumberFormat="1" applyFont="1" applyBorder="1">
      <alignment/>
      <protection/>
    </xf>
    <xf numFmtId="0" fontId="77" fillId="0" borderId="21" xfId="0" applyFont="1" applyBorder="1" applyAlignment="1">
      <alignment horizontal="right"/>
    </xf>
    <xf numFmtId="0" fontId="3" fillId="0" borderId="0" xfId="0" applyFont="1" applyFill="1" applyAlignment="1">
      <alignment horizontal="left" vertical="center"/>
    </xf>
    <xf numFmtId="0" fontId="5" fillId="0" borderId="0" xfId="0" applyFont="1" applyFill="1" applyAlignment="1">
      <alignment horizontal="left"/>
    </xf>
    <xf numFmtId="0" fontId="3" fillId="0" borderId="0" xfId="60" applyFont="1" applyFill="1" applyAlignment="1" applyProtection="1">
      <alignment horizontal="left"/>
      <protection/>
    </xf>
    <xf numFmtId="0" fontId="14" fillId="0" borderId="0" xfId="0" applyFont="1" applyFill="1" applyAlignment="1">
      <alignment horizontal="left" vertical="top" wrapText="1"/>
    </xf>
    <xf numFmtId="0" fontId="35" fillId="0" borderId="0" xfId="60" applyFont="1" applyFill="1" applyAlignment="1" applyProtection="1">
      <alignment horizontal="left" wrapText="1"/>
      <protection/>
    </xf>
    <xf numFmtId="0" fontId="9" fillId="0" borderId="0" xfId="0" applyFont="1" applyFill="1" applyAlignment="1">
      <alignment horizontal="center" vertical="center"/>
    </xf>
    <xf numFmtId="0" fontId="16" fillId="0" borderId="0" xfId="60" applyFont="1" applyFill="1" applyAlignment="1" applyProtection="1">
      <alignment horizontal="left" vertical="center"/>
      <protection/>
    </xf>
    <xf numFmtId="0" fontId="16" fillId="0" borderId="0" xfId="60" applyFont="1" applyFill="1" applyAlignment="1" applyProtection="1">
      <alignment horizontal="left" vertical="center"/>
      <protection/>
    </xf>
    <xf numFmtId="0" fontId="14" fillId="0" borderId="0" xfId="0" applyFont="1" applyFill="1" applyAlignment="1">
      <alignment horizontal="left" vertical="center" wrapText="1"/>
    </xf>
    <xf numFmtId="0" fontId="16" fillId="0" borderId="0" xfId="60" applyFont="1" applyFill="1" applyAlignment="1" applyProtection="1">
      <alignment horizontal="left" vertical="center" wrapText="1"/>
      <protection/>
    </xf>
    <xf numFmtId="1" fontId="16" fillId="0" borderId="0" xfId="60" applyNumberFormat="1" applyFont="1" applyFill="1" applyBorder="1" applyAlignment="1" applyProtection="1">
      <alignment horizontal="left" vertical="center" wrapText="1"/>
      <protection/>
    </xf>
    <xf numFmtId="0" fontId="16" fillId="0" borderId="0" xfId="60" applyFont="1" applyFill="1" applyAlignment="1" applyProtection="1">
      <alignment horizontal="left" wrapText="1"/>
      <protection/>
    </xf>
    <xf numFmtId="0" fontId="1" fillId="0" borderId="0" xfId="0" applyFont="1" applyFill="1" applyBorder="1" applyAlignment="1">
      <alignment horizontal="left" vertical="top" wrapText="1" readingOrder="1"/>
    </xf>
    <xf numFmtId="0" fontId="1" fillId="0" borderId="0" xfId="0" applyFont="1" applyAlignment="1">
      <alignment horizontal="left" vertical="top" wrapText="1"/>
    </xf>
    <xf numFmtId="0" fontId="1" fillId="0" borderId="0" xfId="0" applyFont="1" applyFill="1" applyAlignment="1">
      <alignment horizontal="left" vertical="top" wrapText="1" readingOrder="1"/>
    </xf>
    <xf numFmtId="0" fontId="1" fillId="0" borderId="0" xfId="0" applyFont="1" applyAlignment="1">
      <alignment horizontal="left" vertical="top" readingOrder="1"/>
    </xf>
    <xf numFmtId="0" fontId="77" fillId="0" borderId="31" xfId="0" applyFont="1" applyBorder="1" applyAlignment="1">
      <alignment horizontal="left" vertical="center"/>
    </xf>
    <xf numFmtId="0" fontId="77" fillId="0" borderId="29" xfId="0" applyFont="1" applyBorder="1" applyAlignment="1">
      <alignment horizontal="left" vertical="center"/>
    </xf>
    <xf numFmtId="0" fontId="77" fillId="0" borderId="28" xfId="0" applyFont="1" applyBorder="1" applyAlignment="1">
      <alignment horizontal="left" vertical="center"/>
    </xf>
    <xf numFmtId="3" fontId="1" fillId="0" borderId="17" xfId="0" applyNumberFormat="1" applyFont="1" applyFill="1" applyBorder="1" applyAlignment="1">
      <alignment vertical="center"/>
    </xf>
    <xf numFmtId="3" fontId="1" fillId="0" borderId="18" xfId="0" applyNumberFormat="1" applyFont="1" applyFill="1" applyBorder="1" applyAlignment="1">
      <alignment vertical="center"/>
    </xf>
    <xf numFmtId="0" fontId="0" fillId="0" borderId="23" xfId="0" applyFont="1" applyBorder="1" applyAlignment="1">
      <alignment vertical="center"/>
    </xf>
    <xf numFmtId="0" fontId="1" fillId="0" borderId="0" xfId="0" applyFont="1" applyFill="1" applyBorder="1" applyAlignment="1">
      <alignment horizontal="right"/>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1" fillId="0" borderId="0" xfId="0" applyFont="1" applyBorder="1" applyAlignment="1">
      <alignment horizontal="left" vertical="center"/>
    </xf>
    <xf numFmtId="0" fontId="0" fillId="0" borderId="16" xfId="0" applyFont="1" applyBorder="1" applyAlignment="1">
      <alignment horizontal="left" vertical="center"/>
    </xf>
    <xf numFmtId="0" fontId="1" fillId="0" borderId="10" xfId="0" applyFont="1" applyBorder="1" applyAlignment="1">
      <alignment horizontal="left" vertical="center"/>
    </xf>
    <xf numFmtId="3" fontId="1" fillId="0" borderId="10" xfId="0" applyNumberFormat="1" applyFont="1" applyFill="1" applyBorder="1" applyAlignment="1">
      <alignment horizontal="left" vertical="center"/>
    </xf>
    <xf numFmtId="3" fontId="1" fillId="0" borderId="0" xfId="0" applyNumberFormat="1" applyFont="1" applyFill="1" applyBorder="1" applyAlignment="1">
      <alignment horizontal="left" vertical="center"/>
    </xf>
    <xf numFmtId="3" fontId="6" fillId="0" borderId="10" xfId="0" applyNumberFormat="1" applyFont="1" applyFill="1" applyBorder="1" applyAlignment="1">
      <alignment horizontal="left" vertical="center"/>
    </xf>
    <xf numFmtId="3" fontId="6" fillId="0" borderId="0" xfId="0" applyNumberFormat="1" applyFont="1" applyFill="1" applyBorder="1" applyAlignment="1">
      <alignment horizontal="left" vertical="center"/>
    </xf>
    <xf numFmtId="3" fontId="22" fillId="0" borderId="0" xfId="0" applyNumberFormat="1" applyFont="1" applyFill="1" applyBorder="1" applyAlignment="1">
      <alignment horizontal="left" vertical="center"/>
    </xf>
    <xf numFmtId="3" fontId="6" fillId="0" borderId="10" xfId="0" applyNumberFormat="1" applyFont="1" applyBorder="1" applyAlignment="1">
      <alignment horizontal="left" vertical="center"/>
    </xf>
    <xf numFmtId="3" fontId="6" fillId="0" borderId="0" xfId="0" applyNumberFormat="1" applyFont="1" applyBorder="1" applyAlignment="1">
      <alignment horizontal="left" vertical="center"/>
    </xf>
    <xf numFmtId="0" fontId="77" fillId="0" borderId="12" xfId="0" applyFont="1" applyBorder="1" applyAlignment="1">
      <alignment horizontal="left" vertical="center"/>
    </xf>
    <xf numFmtId="0" fontId="77" fillId="0" borderId="11" xfId="0" applyFont="1" applyBorder="1" applyAlignment="1">
      <alignment horizontal="left" vertical="center"/>
    </xf>
    <xf numFmtId="0" fontId="77" fillId="0" borderId="22" xfId="0" applyFont="1" applyBorder="1" applyAlignment="1">
      <alignment horizontal="left" vertical="center"/>
    </xf>
    <xf numFmtId="0" fontId="77" fillId="0" borderId="14" xfId="0" applyFont="1" applyBorder="1" applyAlignment="1">
      <alignment horizontal="left" vertical="center"/>
    </xf>
    <xf numFmtId="0" fontId="77" fillId="0" borderId="15" xfId="0" applyFont="1" applyBorder="1" applyAlignment="1">
      <alignment horizontal="left" vertical="center"/>
    </xf>
    <xf numFmtId="0" fontId="77" fillId="0" borderId="21" xfId="0" applyFont="1" applyBorder="1" applyAlignment="1">
      <alignment horizontal="left" vertical="center"/>
    </xf>
    <xf numFmtId="3" fontId="6" fillId="36" borderId="10" xfId="0" applyNumberFormat="1" applyFont="1" applyFill="1" applyBorder="1" applyAlignment="1">
      <alignment horizontal="left" vertical="center"/>
    </xf>
    <xf numFmtId="3" fontId="6" fillId="36" borderId="0" xfId="0" applyNumberFormat="1" applyFont="1" applyFill="1" applyBorder="1" applyAlignment="1">
      <alignment horizontal="left" vertical="center"/>
    </xf>
    <xf numFmtId="0" fontId="0" fillId="36" borderId="16" xfId="0" applyFont="1" applyFill="1" applyBorder="1" applyAlignment="1">
      <alignment horizontal="left" vertical="center"/>
    </xf>
    <xf numFmtId="2" fontId="1" fillId="0" borderId="0" xfId="0" applyNumberFormat="1" applyFont="1" applyFill="1" applyAlignment="1">
      <alignment horizontal="left" wrapText="1"/>
    </xf>
    <xf numFmtId="2" fontId="6" fillId="0" borderId="0" xfId="0" applyNumberFormat="1" applyFont="1" applyFill="1" applyAlignment="1">
      <alignment horizontal="left" wrapText="1"/>
    </xf>
    <xf numFmtId="0" fontId="77" fillId="0" borderId="0" xfId="0" applyFont="1" applyAlignment="1">
      <alignment horizontal="center"/>
    </xf>
    <xf numFmtId="0" fontId="6" fillId="39" borderId="0" xfId="0" applyFont="1" applyFill="1" applyAlignment="1">
      <alignment horizontal="center" vertical="top" wrapText="1"/>
    </xf>
    <xf numFmtId="0" fontId="6" fillId="36" borderId="0" xfId="0" applyFont="1" applyFill="1" applyAlignment="1">
      <alignment horizontal="center" vertical="top" wrapText="1"/>
    </xf>
    <xf numFmtId="0" fontId="13" fillId="39" borderId="0" xfId="0" applyFont="1" applyFill="1" applyAlignment="1">
      <alignment horizontal="left" vertical="center" wrapText="1"/>
    </xf>
    <xf numFmtId="2" fontId="7" fillId="0" borderId="0" xfId="60" applyNumberFormat="1" applyFill="1" applyAlignment="1" applyProtection="1">
      <alignment horizontal="left" vertical="center" wrapText="1"/>
      <protection/>
    </xf>
    <xf numFmtId="1" fontId="1" fillId="0" borderId="0" xfId="0" applyNumberFormat="1" applyFont="1" applyFill="1" applyBorder="1" applyAlignment="1">
      <alignment horizontal="left" vertical="top" wrapText="1"/>
    </xf>
    <xf numFmtId="1" fontId="1" fillId="0" borderId="10" xfId="0" applyNumberFormat="1" applyFont="1" applyFill="1" applyBorder="1" applyAlignment="1">
      <alignment horizontal="left"/>
    </xf>
    <xf numFmtId="1" fontId="1" fillId="0" borderId="16" xfId="0" applyNumberFormat="1" applyFont="1" applyFill="1" applyBorder="1" applyAlignment="1">
      <alignment horizontal="left"/>
    </xf>
    <xf numFmtId="1" fontId="22" fillId="0" borderId="10" xfId="0" applyNumberFormat="1" applyFont="1" applyFill="1" applyBorder="1" applyAlignment="1">
      <alignment horizontal="left"/>
    </xf>
    <xf numFmtId="1" fontId="22" fillId="0" borderId="16" xfId="0" applyNumberFormat="1" applyFont="1" applyFill="1" applyBorder="1" applyAlignment="1">
      <alignment horizontal="left"/>
    </xf>
    <xf numFmtId="1" fontId="1" fillId="0" borderId="11" xfId="0" applyNumberFormat="1" applyFont="1" applyFill="1" applyBorder="1" applyAlignment="1">
      <alignment horizontal="right" wrapText="1"/>
    </xf>
    <xf numFmtId="0" fontId="1" fillId="0" borderId="11" xfId="0" applyFont="1" applyBorder="1" applyAlignment="1" applyProtection="1">
      <alignment horizontal="right"/>
      <protection/>
    </xf>
    <xf numFmtId="1" fontId="6" fillId="0" borderId="0" xfId="0" applyNumberFormat="1" applyFont="1" applyFill="1" applyBorder="1" applyAlignment="1">
      <alignment horizontal="center"/>
    </xf>
    <xf numFmtId="1" fontId="6" fillId="0" borderId="15" xfId="0" applyNumberFormat="1" applyFont="1" applyFill="1" applyBorder="1" applyAlignment="1">
      <alignment horizontal="center"/>
    </xf>
    <xf numFmtId="1" fontId="1" fillId="0" borderId="14" xfId="0" applyNumberFormat="1" applyFont="1" applyFill="1" applyBorder="1" applyAlignment="1">
      <alignment horizontal="left"/>
    </xf>
    <xf numFmtId="1" fontId="1" fillId="0" borderId="21" xfId="0" applyNumberFormat="1" applyFont="1" applyFill="1" applyBorder="1" applyAlignment="1">
      <alignment horizontal="left"/>
    </xf>
    <xf numFmtId="1" fontId="6" fillId="36" borderId="26" xfId="0" applyNumberFormat="1" applyFont="1" applyFill="1" applyBorder="1" applyAlignment="1">
      <alignment horizontal="left" vertical="center"/>
    </xf>
    <xf numFmtId="1" fontId="6" fillId="36" borderId="20" xfId="0" applyNumberFormat="1" applyFont="1" applyFill="1" applyBorder="1" applyAlignment="1">
      <alignment horizontal="left" vertical="center"/>
    </xf>
    <xf numFmtId="1" fontId="6" fillId="36" borderId="12" xfId="0" applyNumberFormat="1" applyFont="1" applyFill="1" applyBorder="1" applyAlignment="1">
      <alignment horizontal="left" vertical="center"/>
    </xf>
    <xf numFmtId="1" fontId="6" fillId="36" borderId="22" xfId="0" applyNumberFormat="1" applyFont="1" applyFill="1" applyBorder="1" applyAlignment="1">
      <alignment horizontal="left" vertical="center"/>
    </xf>
    <xf numFmtId="0" fontId="7" fillId="0" borderId="0" xfId="60" applyAlignment="1" applyProtection="1">
      <alignment horizontal="left"/>
      <protection/>
    </xf>
    <xf numFmtId="0" fontId="1" fillId="0" borderId="0" xfId="0" applyFont="1" applyAlignment="1" applyProtection="1">
      <alignment horizontal="right"/>
      <protection/>
    </xf>
    <xf numFmtId="1" fontId="7" fillId="0" borderId="0" xfId="60" applyNumberFormat="1" applyFill="1" applyBorder="1" applyAlignment="1" applyProtection="1">
      <alignment horizontal="left" vertical="center" wrapText="1"/>
      <protection/>
    </xf>
    <xf numFmtId="0" fontId="1" fillId="0" borderId="0"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applyFont="1" applyBorder="1" applyAlignment="1">
      <alignment/>
    </xf>
    <xf numFmtId="0" fontId="0" fillId="0" borderId="0" xfId="0" applyFont="1" applyAlignment="1">
      <alignment/>
    </xf>
    <xf numFmtId="0" fontId="1" fillId="0" borderId="0" xfId="0" applyFont="1" applyFill="1" applyBorder="1" applyAlignment="1">
      <alignment/>
    </xf>
    <xf numFmtId="0" fontId="1" fillId="0" borderId="0" xfId="0" applyFont="1" applyBorder="1" applyAlignment="1">
      <alignment horizontal="left"/>
    </xf>
    <xf numFmtId="0" fontId="1" fillId="0" borderId="16" xfId="0" applyFont="1" applyBorder="1" applyAlignment="1">
      <alignment horizontal="left"/>
    </xf>
    <xf numFmtId="0" fontId="6" fillId="0" borderId="10" xfId="0" applyFont="1" applyFill="1" applyBorder="1" applyAlignment="1">
      <alignment/>
    </xf>
    <xf numFmtId="0" fontId="57" fillId="0" borderId="0" xfId="0" applyFont="1" applyAlignment="1">
      <alignment/>
    </xf>
    <xf numFmtId="0" fontId="57" fillId="0" borderId="16" xfId="0" applyFont="1" applyBorder="1" applyAlignment="1">
      <alignment/>
    </xf>
    <xf numFmtId="43" fontId="1" fillId="0" borderId="11" xfId="45" applyFont="1" applyFill="1" applyBorder="1" applyAlignment="1">
      <alignment horizontal="right" vertical="center" wrapText="1"/>
    </xf>
    <xf numFmtId="0" fontId="6" fillId="36" borderId="10" xfId="0" applyFont="1" applyFill="1" applyBorder="1" applyAlignment="1">
      <alignment horizontal="left"/>
    </xf>
    <xf numFmtId="0" fontId="6" fillId="36" borderId="0" xfId="0" applyFont="1" applyFill="1" applyBorder="1" applyAlignment="1">
      <alignment horizontal="left"/>
    </xf>
    <xf numFmtId="0" fontId="0" fillId="36" borderId="0" xfId="0" applyFont="1" applyFill="1" applyAlignment="1">
      <alignment/>
    </xf>
    <xf numFmtId="3" fontId="6" fillId="0" borderId="10" xfId="0" applyNumberFormat="1" applyFont="1" applyFill="1" applyBorder="1" applyAlignment="1">
      <alignment horizontal="left"/>
    </xf>
    <xf numFmtId="0" fontId="5" fillId="0" borderId="0" xfId="0" applyFont="1" applyAlignment="1">
      <alignment horizontal="left"/>
    </xf>
    <xf numFmtId="0" fontId="5" fillId="0" borderId="16" xfId="0" applyFont="1" applyBorder="1" applyAlignment="1">
      <alignment horizontal="left"/>
    </xf>
    <xf numFmtId="3" fontId="83" fillId="0" borderId="10" xfId="0" applyNumberFormat="1" applyFont="1" applyFill="1" applyBorder="1" applyAlignment="1">
      <alignment horizontal="left"/>
    </xf>
    <xf numFmtId="3" fontId="83" fillId="0" borderId="0" xfId="0" applyNumberFormat="1" applyFont="1" applyFill="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6" fillId="0" borderId="10" xfId="0" applyFont="1" applyBorder="1" applyAlignment="1">
      <alignment horizontal="left"/>
    </xf>
    <xf numFmtId="0" fontId="6" fillId="0" borderId="0" xfId="0" applyFont="1" applyBorder="1" applyAlignment="1">
      <alignment horizontal="left"/>
    </xf>
    <xf numFmtId="0" fontId="6" fillId="0" borderId="10" xfId="0" applyFont="1" applyFill="1" applyBorder="1" applyAlignment="1">
      <alignment horizontal="center"/>
    </xf>
    <xf numFmtId="0" fontId="6" fillId="0" borderId="0" xfId="0" applyFont="1" applyFill="1" applyBorder="1" applyAlignment="1">
      <alignment horizontal="center"/>
    </xf>
    <xf numFmtId="0" fontId="78" fillId="0" borderId="10" xfId="0" applyFont="1" applyFill="1" applyBorder="1" applyAlignment="1">
      <alignment horizontal="center"/>
    </xf>
    <xf numFmtId="0" fontId="78" fillId="0" borderId="0" xfId="0" applyFont="1" applyFill="1" applyBorder="1" applyAlignment="1">
      <alignment horizontal="center"/>
    </xf>
    <xf numFmtId="0" fontId="6" fillId="36" borderId="12" xfId="0" applyFont="1" applyFill="1" applyBorder="1" applyAlignment="1">
      <alignment horizontal="left"/>
    </xf>
    <xf numFmtId="0" fontId="6" fillId="36" borderId="11" xfId="0" applyFont="1" applyFill="1" applyBorder="1" applyAlignment="1">
      <alignment horizontal="left"/>
    </xf>
    <xf numFmtId="0" fontId="1" fillId="0" borderId="10" xfId="0" applyFont="1" applyBorder="1" applyAlignment="1">
      <alignment horizontal="left"/>
    </xf>
    <xf numFmtId="0" fontId="6" fillId="0" borderId="10" xfId="0" applyFont="1" applyBorder="1" applyAlignment="1">
      <alignment horizontal="center"/>
    </xf>
    <xf numFmtId="0" fontId="6" fillId="0" borderId="0" xfId="0" applyFont="1" applyBorder="1" applyAlignment="1">
      <alignment horizontal="center"/>
    </xf>
    <xf numFmtId="2" fontId="1" fillId="0" borderId="0" xfId="0" applyNumberFormat="1" applyFont="1" applyFill="1" applyAlignment="1">
      <alignment horizontal="left" vertical="top" wrapText="1"/>
    </xf>
    <xf numFmtId="0" fontId="7" fillId="0" borderId="0" xfId="60" applyAlignment="1" applyProtection="1">
      <alignment/>
      <protection/>
    </xf>
    <xf numFmtId="0" fontId="1" fillId="0" borderId="0" xfId="0" applyFont="1" applyFill="1" applyBorder="1" applyAlignment="1">
      <alignment horizontal="right" wrapText="1"/>
    </xf>
    <xf numFmtId="0" fontId="80" fillId="0" borderId="0" xfId="0" applyFont="1" applyBorder="1" applyAlignment="1">
      <alignment horizontal="center"/>
    </xf>
    <xf numFmtId="0" fontId="80" fillId="0" borderId="15" xfId="0" applyFont="1" applyBorder="1" applyAlignment="1">
      <alignment horizontal="center"/>
    </xf>
    <xf numFmtId="0" fontId="13" fillId="39" borderId="0" xfId="0" applyFont="1" applyFill="1" applyBorder="1" applyAlignment="1">
      <alignment horizontal="left" vertical="center" wrapText="1"/>
    </xf>
    <xf numFmtId="0" fontId="1" fillId="0" borderId="0" xfId="0" applyNumberFormat="1" applyFont="1" applyFill="1" applyBorder="1" applyAlignment="1">
      <alignment horizontal="left" vertical="top" wrapText="1"/>
    </xf>
    <xf numFmtId="0" fontId="84" fillId="0" borderId="14" xfId="0" applyFont="1" applyBorder="1" applyAlignment="1">
      <alignment horizontal="left"/>
    </xf>
    <xf numFmtId="0" fontId="84" fillId="0" borderId="15" xfId="0" applyFont="1" applyBorder="1" applyAlignment="1">
      <alignment horizontal="left"/>
    </xf>
    <xf numFmtId="0" fontId="84" fillId="0" borderId="21" xfId="0" applyFont="1" applyBorder="1" applyAlignment="1">
      <alignment horizontal="left"/>
    </xf>
    <xf numFmtId="0" fontId="6" fillId="36" borderId="22" xfId="0" applyFont="1" applyFill="1" applyBorder="1" applyAlignment="1">
      <alignment horizontal="left"/>
    </xf>
    <xf numFmtId="0" fontId="14" fillId="0" borderId="10" xfId="0" applyFont="1" applyBorder="1" applyAlignment="1">
      <alignment horizontal="left"/>
    </xf>
    <xf numFmtId="0" fontId="14" fillId="0" borderId="0" xfId="0" applyFont="1" applyBorder="1" applyAlignment="1">
      <alignment horizontal="left"/>
    </xf>
    <xf numFmtId="0" fontId="14" fillId="0" borderId="16" xfId="0" applyFont="1" applyBorder="1" applyAlignment="1">
      <alignment horizontal="left"/>
    </xf>
    <xf numFmtId="0" fontId="22" fillId="0" borderId="10" xfId="0" applyFont="1" applyBorder="1" applyAlignment="1">
      <alignment horizontal="left"/>
    </xf>
    <xf numFmtId="0" fontId="22" fillId="0" borderId="0" xfId="0" applyFont="1" applyBorder="1" applyAlignment="1">
      <alignment horizontal="left"/>
    </xf>
    <xf numFmtId="0" fontId="22" fillId="0" borderId="16" xfId="0" applyFont="1" applyBorder="1" applyAlignment="1">
      <alignment horizontal="left"/>
    </xf>
    <xf numFmtId="0" fontId="6" fillId="0" borderId="0" xfId="73" applyFont="1" applyFill="1" applyAlignment="1">
      <alignment horizontal="left" vertical="top"/>
      <protection/>
    </xf>
    <xf numFmtId="0" fontId="84" fillId="0" borderId="0" xfId="0" applyFont="1" applyAlignment="1">
      <alignment horizontal="center"/>
    </xf>
    <xf numFmtId="0" fontId="84" fillId="0" borderId="16" xfId="0" applyFont="1" applyBorder="1" applyAlignment="1">
      <alignment horizontal="center"/>
    </xf>
    <xf numFmtId="173" fontId="1" fillId="0" borderId="0" xfId="67" applyNumberFormat="1" applyFont="1" applyFill="1" applyBorder="1" applyAlignment="1" applyProtection="1">
      <alignment horizontal="right"/>
      <protection/>
    </xf>
    <xf numFmtId="0" fontId="1" fillId="0" borderId="0" xfId="67" applyNumberFormat="1" applyFont="1" applyFill="1" applyBorder="1" applyAlignment="1">
      <alignment horizontal="left" vertical="top" wrapText="1"/>
      <protection/>
    </xf>
    <xf numFmtId="0" fontId="1" fillId="0" borderId="0" xfId="67" applyFont="1" applyFill="1" applyBorder="1" applyAlignment="1">
      <alignment horizontal="left" vertical="top" wrapText="1"/>
      <protection/>
    </xf>
    <xf numFmtId="0" fontId="1" fillId="0" borderId="10" xfId="67" applyFont="1" applyFill="1" applyBorder="1" applyAlignment="1" applyProtection="1">
      <alignment horizontal="left"/>
      <protection/>
    </xf>
    <xf numFmtId="0" fontId="1" fillId="0" borderId="0" xfId="67" applyFont="1" applyFill="1" applyBorder="1" applyAlignment="1" applyProtection="1">
      <alignment horizontal="left"/>
      <protection/>
    </xf>
    <xf numFmtId="0" fontId="1" fillId="0" borderId="16" xfId="67" applyFont="1" applyBorder="1" applyAlignment="1">
      <alignment horizontal="left"/>
      <protection/>
    </xf>
    <xf numFmtId="0" fontId="6" fillId="0" borderId="10" xfId="67" applyFont="1" applyFill="1" applyBorder="1" applyAlignment="1" applyProtection="1">
      <alignment horizontal="left"/>
      <protection/>
    </xf>
    <xf numFmtId="0" fontId="1" fillId="0" borderId="0" xfId="67" applyFont="1" applyAlignment="1">
      <alignment horizontal="left"/>
      <protection/>
    </xf>
    <xf numFmtId="0" fontId="22" fillId="0" borderId="10" xfId="67" applyFont="1" applyFill="1" applyBorder="1" applyAlignment="1" applyProtection="1">
      <alignment horizontal="left"/>
      <protection/>
    </xf>
    <xf numFmtId="0" fontId="22" fillId="0" borderId="0" xfId="67" applyFont="1" applyFill="1" applyBorder="1" applyAlignment="1" applyProtection="1">
      <alignment horizontal="left"/>
      <protection/>
    </xf>
    <xf numFmtId="0" fontId="6" fillId="37" borderId="14" xfId="67" applyFont="1" applyFill="1" applyBorder="1" applyAlignment="1" applyProtection="1">
      <alignment horizontal="left"/>
      <protection/>
    </xf>
    <xf numFmtId="0" fontId="1" fillId="36" borderId="15" xfId="67" applyFont="1" applyFill="1" applyBorder="1" applyAlignment="1">
      <alignment horizontal="left"/>
      <protection/>
    </xf>
    <xf numFmtId="0" fontId="1" fillId="36" borderId="21" xfId="67" applyFont="1" applyFill="1" applyBorder="1" applyAlignment="1">
      <alignment horizontal="left"/>
      <protection/>
    </xf>
    <xf numFmtId="0" fontId="1" fillId="0" borderId="0" xfId="67" applyFont="1" applyFill="1" applyBorder="1" applyAlignment="1">
      <alignment horizontal="right"/>
      <protection/>
    </xf>
    <xf numFmtId="0" fontId="6" fillId="0" borderId="26" xfId="67" applyFont="1" applyBorder="1" applyAlignment="1" applyProtection="1">
      <alignment horizontal="left"/>
      <protection/>
    </xf>
    <xf numFmtId="0" fontId="1" fillId="0" borderId="19" xfId="67" applyFont="1" applyBorder="1" applyAlignment="1">
      <alignment horizontal="left"/>
      <protection/>
    </xf>
    <xf numFmtId="0" fontId="1" fillId="0" borderId="20" xfId="67" applyFont="1" applyBorder="1" applyAlignment="1">
      <alignment horizontal="left"/>
      <protection/>
    </xf>
    <xf numFmtId="0" fontId="6" fillId="37" borderId="12" xfId="67" applyFont="1" applyFill="1" applyBorder="1" applyAlignment="1" applyProtection="1">
      <alignment horizontal="left"/>
      <protection/>
    </xf>
    <xf numFmtId="0" fontId="1" fillId="36" borderId="11" xfId="67" applyFont="1" applyFill="1" applyBorder="1" applyAlignment="1">
      <alignment horizontal="left"/>
      <protection/>
    </xf>
    <xf numFmtId="0" fontId="1" fillId="36" borderId="22" xfId="67" applyFont="1" applyFill="1" applyBorder="1" applyAlignment="1">
      <alignment horizontal="left"/>
      <protection/>
    </xf>
    <xf numFmtId="0" fontId="6" fillId="0" borderId="0" xfId="67" applyFont="1" applyFill="1" applyBorder="1" applyAlignment="1" applyProtection="1">
      <alignment horizontal="left"/>
      <protection/>
    </xf>
    <xf numFmtId="0" fontId="6" fillId="0" borderId="19" xfId="67" applyFont="1" applyBorder="1" applyAlignment="1" applyProtection="1">
      <alignment horizontal="left"/>
      <protection/>
    </xf>
    <xf numFmtId="0" fontId="6" fillId="37" borderId="11" xfId="67" applyFont="1" applyFill="1" applyBorder="1" applyAlignment="1" applyProtection="1">
      <alignment horizontal="left"/>
      <protection/>
    </xf>
    <xf numFmtId="0" fontId="6" fillId="37" borderId="15" xfId="67" applyFont="1" applyFill="1" applyBorder="1" applyAlignment="1" applyProtection="1">
      <alignment horizontal="left"/>
      <protection/>
    </xf>
    <xf numFmtId="0" fontId="1" fillId="0" borderId="0" xfId="67" applyFont="1" applyFill="1" applyBorder="1" applyAlignment="1">
      <alignment horizontal="right" wrapText="1"/>
      <protection/>
    </xf>
    <xf numFmtId="0" fontId="0" fillId="0" borderId="20" xfId="67" applyFont="1" applyBorder="1" applyAlignment="1">
      <alignment horizontal="left"/>
      <protection/>
    </xf>
    <xf numFmtId="0" fontId="13" fillId="39" borderId="0" xfId="67" applyFont="1" applyFill="1" applyBorder="1" applyAlignment="1">
      <alignment horizontal="left" vertical="center" wrapText="1"/>
      <protection/>
    </xf>
    <xf numFmtId="0" fontId="0" fillId="0" borderId="0" xfId="0" applyAlignment="1">
      <alignment/>
    </xf>
    <xf numFmtId="0" fontId="13" fillId="39" borderId="0" xfId="70" applyFont="1" applyFill="1" applyAlignment="1">
      <alignment horizontal="left" vertical="center" wrapText="1"/>
      <protection/>
    </xf>
    <xf numFmtId="0" fontId="1" fillId="0" borderId="0" xfId="0" applyFont="1" applyAlignment="1">
      <alignment horizontal="left" vertical="center" wrapText="1"/>
    </xf>
    <xf numFmtId="0" fontId="6" fillId="0" borderId="0" xfId="70" applyFont="1" applyAlignment="1">
      <alignment horizontal="left" vertical="center" wrapText="1"/>
      <protection/>
    </xf>
    <xf numFmtId="0" fontId="1" fillId="0" borderId="0" xfId="70" applyFont="1" applyAlignment="1">
      <alignment horizontal="left" vertical="center" wrapText="1"/>
      <protection/>
    </xf>
    <xf numFmtId="0" fontId="0" fillId="0" borderId="0" xfId="0" applyAlignment="1">
      <alignment horizontal="left" vertical="center" wrapText="1"/>
    </xf>
    <xf numFmtId="0" fontId="1" fillId="0" borderId="0" xfId="70" applyFont="1" applyAlignment="1">
      <alignment horizontal="right" vertical="center" wrapText="1"/>
      <protection/>
    </xf>
    <xf numFmtId="0" fontId="19" fillId="0" borderId="0" xfId="70" applyFont="1" applyAlignment="1">
      <alignment horizontal="left" wrapText="1"/>
      <protection/>
    </xf>
    <xf numFmtId="0" fontId="8" fillId="0" borderId="16" xfId="0" applyFont="1" applyBorder="1" applyAlignment="1">
      <alignment horizontal="left" wrapText="1"/>
    </xf>
    <xf numFmtId="0" fontId="19" fillId="0" borderId="15" xfId="70" applyFont="1" applyBorder="1" applyAlignment="1">
      <alignment horizontal="left" wrapText="1"/>
      <protection/>
    </xf>
    <xf numFmtId="0" fontId="8" fillId="0" borderId="21" xfId="0" applyFont="1" applyBorder="1" applyAlignment="1">
      <alignment horizontal="left" wrapText="1"/>
    </xf>
    <xf numFmtId="0" fontId="6" fillId="0" borderId="26" xfId="70" applyFont="1" applyBorder="1" applyAlignment="1">
      <alignment horizontal="center" vertical="center"/>
      <protection/>
    </xf>
    <xf numFmtId="0" fontId="6" fillId="0" borderId="19" xfId="70" applyFont="1" applyBorder="1" applyAlignment="1">
      <alignment horizontal="center" vertical="center"/>
      <protection/>
    </xf>
    <xf numFmtId="0" fontId="6" fillId="0" borderId="20" xfId="70" applyFont="1" applyBorder="1" applyAlignment="1">
      <alignment horizontal="center" vertical="center"/>
      <protection/>
    </xf>
    <xf numFmtId="0" fontId="6" fillId="0" borderId="26" xfId="70" applyFont="1" applyBorder="1" applyAlignment="1">
      <alignment horizontal="center" vertical="center" wrapText="1"/>
      <protection/>
    </xf>
    <xf numFmtId="0" fontId="6" fillId="0" borderId="19" xfId="70" applyFont="1" applyBorder="1" applyAlignment="1">
      <alignment horizontal="center" vertical="center" wrapText="1"/>
      <protection/>
    </xf>
    <xf numFmtId="0" fontId="6" fillId="0" borderId="20" xfId="70" applyFont="1" applyBorder="1" applyAlignment="1">
      <alignment horizontal="center" vertical="center" wrapText="1"/>
      <protection/>
    </xf>
    <xf numFmtId="0" fontId="6" fillId="0" borderId="26" xfId="0" applyFont="1" applyBorder="1" applyAlignment="1">
      <alignment horizontal="center" vertical="center" wrapText="1"/>
    </xf>
    <xf numFmtId="0" fontId="6" fillId="0" borderId="20" xfId="0" applyFont="1" applyBorder="1" applyAlignment="1">
      <alignment horizontal="center" vertical="center" wrapText="1"/>
    </xf>
    <xf numFmtId="0" fontId="6" fillId="36" borderId="12" xfId="70" applyFont="1" applyFill="1" applyBorder="1" applyAlignment="1">
      <alignment horizontal="left" wrapText="1"/>
      <protection/>
    </xf>
    <xf numFmtId="0" fontId="6" fillId="36" borderId="11" xfId="70" applyFont="1" applyFill="1" applyBorder="1" applyAlignment="1">
      <alignment horizontal="left" wrapText="1"/>
      <protection/>
    </xf>
    <xf numFmtId="0" fontId="0" fillId="36" borderId="22" xfId="0" applyFont="1" applyFill="1" applyBorder="1" applyAlignment="1">
      <alignment horizontal="left" wrapText="1"/>
    </xf>
    <xf numFmtId="0" fontId="1" fillId="0" borderId="10" xfId="70" applyFont="1" applyBorder="1" applyAlignment="1">
      <alignment horizontal="left" wrapText="1"/>
      <protection/>
    </xf>
    <xf numFmtId="0" fontId="1" fillId="0" borderId="0" xfId="70" applyFont="1" applyAlignment="1">
      <alignment horizontal="left" wrapText="1"/>
      <protection/>
    </xf>
    <xf numFmtId="0" fontId="0" fillId="0" borderId="16" xfId="0" applyFont="1" applyBorder="1" applyAlignment="1">
      <alignment horizontal="left" wrapText="1"/>
    </xf>
    <xf numFmtId="0" fontId="6" fillId="36" borderId="10" xfId="70" applyFont="1" applyFill="1" applyBorder="1" applyAlignment="1">
      <alignment horizontal="left" wrapText="1"/>
      <protection/>
    </xf>
    <xf numFmtId="0" fontId="6" fillId="36" borderId="0" xfId="70" applyFont="1" applyFill="1" applyAlignment="1">
      <alignment horizontal="left" wrapText="1"/>
      <protection/>
    </xf>
    <xf numFmtId="0" fontId="0" fillId="36" borderId="16" xfId="0" applyFont="1" applyFill="1" applyBorder="1" applyAlignment="1">
      <alignment horizontal="left" wrapText="1"/>
    </xf>
    <xf numFmtId="0" fontId="22" fillId="0" borderId="10" xfId="70" applyFont="1" applyBorder="1" applyAlignment="1">
      <alignment horizontal="left" wrapText="1"/>
      <protection/>
    </xf>
    <xf numFmtId="0" fontId="22" fillId="0" borderId="0" xfId="70" applyFont="1" applyAlignment="1">
      <alignment horizontal="left" wrapText="1"/>
      <protection/>
    </xf>
    <xf numFmtId="0" fontId="6" fillId="0" borderId="10" xfId="70" applyFont="1" applyBorder="1" applyAlignment="1">
      <alignment horizontal="left" wrapText="1"/>
      <protection/>
    </xf>
    <xf numFmtId="0" fontId="6" fillId="0" borderId="0" xfId="70" applyFont="1" applyAlignment="1">
      <alignment horizontal="left" wrapText="1"/>
      <protection/>
    </xf>
    <xf numFmtId="0" fontId="28" fillId="0" borderId="10" xfId="70" applyFont="1" applyBorder="1" applyAlignment="1">
      <alignment horizontal="left" wrapText="1"/>
      <protection/>
    </xf>
    <xf numFmtId="0" fontId="28" fillId="0" borderId="0" xfId="70" applyFont="1" applyAlignment="1">
      <alignment horizontal="left" wrapText="1"/>
      <protection/>
    </xf>
    <xf numFmtId="0" fontId="0" fillId="0" borderId="0" xfId="0" applyFont="1" applyAlignment="1">
      <alignment horizontal="left" wrapText="1"/>
    </xf>
    <xf numFmtId="0" fontId="1" fillId="0" borderId="0" xfId="70" applyFont="1" applyAlignment="1">
      <alignment horizontal="left" vertical="top" wrapText="1"/>
      <protection/>
    </xf>
    <xf numFmtId="44" fontId="1" fillId="0" borderId="0" xfId="49" applyFont="1" applyAlignment="1">
      <alignment horizontal="left" vertical="top" wrapText="1"/>
    </xf>
    <xf numFmtId="0" fontId="6" fillId="36" borderId="14" xfId="70" applyFont="1" applyFill="1" applyBorder="1" applyAlignment="1">
      <alignment horizontal="left" wrapText="1"/>
      <protection/>
    </xf>
    <xf numFmtId="0" fontId="6" fillId="36" borderId="15" xfId="70" applyFont="1" applyFill="1" applyBorder="1" applyAlignment="1">
      <alignment horizontal="left" wrapText="1"/>
      <protection/>
    </xf>
    <xf numFmtId="0" fontId="0" fillId="36" borderId="21" xfId="0" applyFont="1" applyFill="1" applyBorder="1" applyAlignment="1">
      <alignment horizontal="left" wrapText="1"/>
    </xf>
    <xf numFmtId="0" fontId="1" fillId="0" borderId="0" xfId="70" applyFont="1" applyAlignment="1">
      <alignment horizontal="right"/>
      <protection/>
    </xf>
    <xf numFmtId="0" fontId="86" fillId="0" borderId="0" xfId="70" applyFont="1" applyAlignment="1">
      <alignment horizontal="center"/>
      <protection/>
    </xf>
    <xf numFmtId="0" fontId="77" fillId="0" borderId="0" xfId="70" applyFont="1" applyAlignment="1">
      <alignment/>
      <protection/>
    </xf>
    <xf numFmtId="0" fontId="1" fillId="0" borderId="0" xfId="70" applyFont="1" applyBorder="1" applyAlignment="1">
      <alignment horizontal="right"/>
      <protection/>
    </xf>
    <xf numFmtId="0" fontId="80" fillId="0" borderId="15" xfId="70" applyFont="1" applyBorder="1" applyAlignment="1">
      <alignment horizontal="left"/>
      <protection/>
    </xf>
    <xf numFmtId="0" fontId="77" fillId="0" borderId="15" xfId="0" applyFont="1" applyBorder="1" applyAlignment="1">
      <alignment horizontal="left"/>
    </xf>
    <xf numFmtId="0" fontId="77" fillId="0" borderId="15" xfId="0" applyFont="1" applyBorder="1" applyAlignment="1">
      <alignment/>
    </xf>
    <xf numFmtId="0" fontId="6" fillId="36" borderId="12" xfId="70" applyFont="1" applyFill="1" applyBorder="1" applyAlignment="1">
      <alignment horizontal="left"/>
      <protection/>
    </xf>
    <xf numFmtId="0" fontId="0" fillId="36" borderId="11" xfId="0" applyFont="1" applyFill="1" applyBorder="1" applyAlignment="1">
      <alignment horizontal="left"/>
    </xf>
    <xf numFmtId="0" fontId="0" fillId="36" borderId="11" xfId="0" applyFont="1" applyFill="1" applyBorder="1" applyAlignment="1">
      <alignment/>
    </xf>
    <xf numFmtId="0" fontId="22" fillId="0" borderId="10" xfId="70" applyFont="1" applyBorder="1" applyAlignment="1">
      <alignment horizontal="left"/>
      <protection/>
    </xf>
    <xf numFmtId="0" fontId="34" fillId="0" borderId="0" xfId="0" applyFont="1" applyBorder="1" applyAlignment="1">
      <alignment horizontal="left"/>
    </xf>
    <xf numFmtId="0" fontId="0" fillId="0" borderId="0" xfId="0" applyFont="1" applyBorder="1" applyAlignment="1">
      <alignment horizontal="left"/>
    </xf>
    <xf numFmtId="0" fontId="1" fillId="0" borderId="11" xfId="70" applyFont="1" applyBorder="1" applyAlignment="1">
      <alignment horizontal="right"/>
      <protection/>
    </xf>
    <xf numFmtId="0" fontId="1" fillId="0" borderId="10" xfId="70" applyFont="1" applyBorder="1" applyAlignment="1">
      <alignment horizontal="left"/>
      <protection/>
    </xf>
    <xf numFmtId="0" fontId="0" fillId="0" borderId="0" xfId="0" applyFont="1" applyBorder="1" applyAlignment="1">
      <alignment/>
    </xf>
    <xf numFmtId="0" fontId="1" fillId="0" borderId="0" xfId="70" applyFont="1" applyBorder="1" applyAlignment="1">
      <alignment horizontal="left"/>
      <protection/>
    </xf>
    <xf numFmtId="0" fontId="1" fillId="0" borderId="16" xfId="70" applyFont="1" applyBorder="1" applyAlignment="1">
      <alignment horizontal="left"/>
      <protection/>
    </xf>
    <xf numFmtId="0" fontId="1" fillId="0" borderId="0" xfId="70" applyFont="1" applyFill="1" applyBorder="1" applyAlignment="1">
      <alignment horizontal="left" vertical="top"/>
      <protection/>
    </xf>
    <xf numFmtId="0" fontId="1" fillId="0" borderId="10" xfId="70" applyFont="1" applyBorder="1">
      <alignment/>
      <protection/>
    </xf>
    <xf numFmtId="0" fontId="1" fillId="0" borderId="0" xfId="70" applyFont="1" applyBorder="1">
      <alignment/>
      <protection/>
    </xf>
    <xf numFmtId="0" fontId="1" fillId="0" borderId="16" xfId="70" applyFont="1" applyBorder="1">
      <alignment/>
      <protection/>
    </xf>
    <xf numFmtId="0" fontId="13" fillId="39" borderId="0" xfId="68" applyFont="1" applyFill="1" applyBorder="1" applyAlignment="1">
      <alignment horizontal="left" vertical="center" wrapText="1"/>
      <protection/>
    </xf>
    <xf numFmtId="0" fontId="1" fillId="0" borderId="0" xfId="68" applyFont="1" applyFill="1" applyBorder="1" applyAlignment="1">
      <alignment horizontal="left" vertical="center" wrapText="1"/>
      <protection/>
    </xf>
    <xf numFmtId="2" fontId="1" fillId="0" borderId="0" xfId="68" applyNumberFormat="1" applyFont="1" applyFill="1" applyAlignment="1">
      <alignment horizontal="left" vertical="center" wrapText="1"/>
      <protection/>
    </xf>
    <xf numFmtId="0" fontId="1" fillId="0" borderId="0" xfId="68" applyFont="1" applyFill="1" applyAlignment="1">
      <alignment horizontal="left" vertical="center" wrapText="1"/>
      <protection/>
    </xf>
    <xf numFmtId="0" fontId="1" fillId="0" borderId="0" xfId="68" applyFont="1" applyFill="1" applyBorder="1" applyAlignment="1">
      <alignment horizontal="right"/>
      <protection/>
    </xf>
    <xf numFmtId="0" fontId="1" fillId="0" borderId="15" xfId="68" applyFont="1" applyFill="1" applyBorder="1" applyAlignment="1">
      <alignment horizontal="center"/>
      <protection/>
    </xf>
    <xf numFmtId="0" fontId="6" fillId="36" borderId="10" xfId="68" applyFont="1" applyFill="1" applyBorder="1" applyAlignment="1">
      <alignment horizontal="left"/>
      <protection/>
    </xf>
    <xf numFmtId="0" fontId="6" fillId="36" borderId="0" xfId="68" applyFont="1" applyFill="1" applyBorder="1" applyAlignment="1">
      <alignment horizontal="left"/>
      <protection/>
    </xf>
    <xf numFmtId="0" fontId="1" fillId="0" borderId="10" xfId="68" applyFont="1" applyBorder="1" applyAlignment="1">
      <alignment horizontal="left"/>
      <protection/>
    </xf>
    <xf numFmtId="0" fontId="1" fillId="0" borderId="0" xfId="68" applyFont="1" applyBorder="1" applyAlignment="1">
      <alignment horizontal="left"/>
      <protection/>
    </xf>
    <xf numFmtId="0" fontId="6" fillId="0" borderId="10" xfId="68" applyFont="1" applyFill="1" applyBorder="1" applyAlignment="1">
      <alignment horizontal="left"/>
      <protection/>
    </xf>
    <xf numFmtId="0" fontId="1" fillId="0" borderId="0" xfId="68" applyFont="1" applyFill="1" applyBorder="1" applyAlignment="1">
      <alignment horizontal="left"/>
      <protection/>
    </xf>
    <xf numFmtId="0" fontId="22" fillId="0" borderId="10" xfId="68" applyFont="1" applyFill="1" applyBorder="1" applyAlignment="1">
      <alignment horizontal="left"/>
      <protection/>
    </xf>
    <xf numFmtId="0" fontId="6" fillId="0" borderId="0" xfId="68" applyFont="1" applyFill="1" applyBorder="1" applyAlignment="1">
      <alignment horizontal="left"/>
      <protection/>
    </xf>
    <xf numFmtId="0" fontId="1" fillId="0" borderId="10" xfId="68" applyFont="1" applyBorder="1" applyAlignment="1">
      <alignment horizontal="center"/>
      <protection/>
    </xf>
    <xf numFmtId="0" fontId="6" fillId="0" borderId="10" xfId="68" applyFont="1" applyBorder="1" applyAlignment="1">
      <alignment horizontal="left"/>
      <protection/>
    </xf>
    <xf numFmtId="0" fontId="6" fillId="0" borderId="0" xfId="68" applyFont="1" applyBorder="1" applyAlignment="1">
      <alignment horizontal="left"/>
      <protection/>
    </xf>
    <xf numFmtId="0" fontId="57" fillId="0" borderId="0" xfId="0" applyFont="1" applyBorder="1" applyAlignment="1">
      <alignment horizontal="left"/>
    </xf>
    <xf numFmtId="0" fontId="78" fillId="0" borderId="14" xfId="68" applyFont="1" applyBorder="1" applyAlignment="1">
      <alignment horizontal="left"/>
      <protection/>
    </xf>
    <xf numFmtId="0" fontId="78" fillId="0" borderId="15" xfId="68" applyFont="1" applyBorder="1" applyAlignment="1">
      <alignment horizontal="left"/>
      <protection/>
    </xf>
    <xf numFmtId="0" fontId="1" fillId="0" borderId="11" xfId="68" applyFont="1" applyFill="1" applyBorder="1" applyAlignment="1">
      <alignment horizontal="right" vertical="center"/>
      <protection/>
    </xf>
    <xf numFmtId="0" fontId="1" fillId="0" borderId="0" xfId="68" applyFont="1" applyFill="1" applyBorder="1" applyAlignment="1">
      <alignment horizontal="left" vertical="top" wrapText="1"/>
      <protection/>
    </xf>
    <xf numFmtId="0" fontId="13" fillId="39" borderId="0" xfId="69" applyFont="1" applyFill="1" applyAlignment="1">
      <alignment horizontal="left" vertical="center" wrapText="1"/>
      <protection/>
    </xf>
    <xf numFmtId="0" fontId="1" fillId="0" borderId="0" xfId="69" applyFont="1" applyFill="1" applyAlignment="1">
      <alignment horizontal="left" vertical="top" wrapText="1"/>
      <protection/>
    </xf>
    <xf numFmtId="0" fontId="1" fillId="0" borderId="0" xfId="69" applyFont="1" applyFill="1" applyAlignment="1">
      <alignment horizontal="left" vertical="center" wrapText="1"/>
      <protection/>
    </xf>
    <xf numFmtId="0" fontId="1" fillId="0" borderId="0" xfId="69" applyFont="1" applyFill="1" applyBorder="1" applyAlignment="1">
      <alignment horizontal="right" wrapText="1"/>
      <protection/>
    </xf>
    <xf numFmtId="0" fontId="80" fillId="0" borderId="15" xfId="69" applyFont="1" applyFill="1" applyBorder="1" applyAlignment="1">
      <alignment horizontal="center"/>
      <protection/>
    </xf>
    <xf numFmtId="0" fontId="80" fillId="0" borderId="21" xfId="69" applyFont="1" applyFill="1" applyBorder="1" applyAlignment="1">
      <alignment horizontal="center"/>
      <protection/>
    </xf>
    <xf numFmtId="0" fontId="6" fillId="36" borderId="12" xfId="69" applyFont="1" applyFill="1" applyBorder="1" applyAlignment="1">
      <alignment horizontal="left"/>
      <protection/>
    </xf>
    <xf numFmtId="0" fontId="6" fillId="36" borderId="11" xfId="69" applyFont="1" applyFill="1" applyBorder="1" applyAlignment="1">
      <alignment horizontal="left"/>
      <protection/>
    </xf>
    <xf numFmtId="0" fontId="6" fillId="36" borderId="22" xfId="69" applyFont="1" applyFill="1" applyBorder="1" applyAlignment="1">
      <alignment horizontal="left"/>
      <protection/>
    </xf>
    <xf numFmtId="0" fontId="80" fillId="0" borderId="10" xfId="69" applyFont="1" applyBorder="1" applyAlignment="1">
      <alignment horizontal="left"/>
      <protection/>
    </xf>
    <xf numFmtId="0" fontId="80" fillId="0" borderId="0" xfId="69" applyFont="1" applyBorder="1" applyAlignment="1">
      <alignment horizontal="left"/>
      <protection/>
    </xf>
    <xf numFmtId="0" fontId="80" fillId="0" borderId="16" xfId="69" applyFont="1" applyBorder="1" applyAlignment="1">
      <alignment horizontal="left"/>
      <protection/>
    </xf>
    <xf numFmtId="0" fontId="1" fillId="0" borderId="10" xfId="69" applyFont="1" applyBorder="1" applyAlignment="1">
      <alignment horizontal="left"/>
      <protection/>
    </xf>
    <xf numFmtId="0" fontId="0" fillId="0" borderId="0" xfId="69" applyFont="1" applyAlignment="1">
      <alignment horizontal="left"/>
      <protection/>
    </xf>
    <xf numFmtId="0" fontId="0" fillId="0" borderId="16" xfId="69" applyFont="1" applyBorder="1" applyAlignment="1">
      <alignment horizontal="left"/>
      <protection/>
    </xf>
    <xf numFmtId="0" fontId="57" fillId="0" borderId="0" xfId="0" applyFont="1" applyAlignment="1">
      <alignment horizontal="left"/>
    </xf>
    <xf numFmtId="0" fontId="57" fillId="0" borderId="16" xfId="0" applyFont="1" applyBorder="1" applyAlignment="1">
      <alignment horizontal="left"/>
    </xf>
    <xf numFmtId="0" fontId="80" fillId="0" borderId="14" xfId="69" applyFont="1" applyBorder="1" applyAlignment="1">
      <alignment horizontal="center"/>
      <protection/>
    </xf>
    <xf numFmtId="0" fontId="80" fillId="0" borderId="15" xfId="69" applyFont="1" applyBorder="1" applyAlignment="1">
      <alignment horizontal="center"/>
      <protection/>
    </xf>
    <xf numFmtId="0" fontId="80" fillId="0" borderId="21" xfId="69" applyFont="1" applyBorder="1" applyAlignment="1">
      <alignment horizontal="center"/>
      <protection/>
    </xf>
    <xf numFmtId="0" fontId="1" fillId="0" borderId="11" xfId="69" applyFont="1" applyFill="1" applyBorder="1" applyAlignment="1">
      <alignment horizontal="right" vertical="center" wrapText="1"/>
      <protection/>
    </xf>
    <xf numFmtId="0" fontId="1" fillId="0" borderId="0" xfId="72" applyFont="1" applyAlignment="1">
      <alignment horizontal="left" vertical="top" wrapText="1"/>
      <protection/>
    </xf>
    <xf numFmtId="0" fontId="13" fillId="39" borderId="0" xfId="72" applyFont="1" applyFill="1" applyAlignment="1">
      <alignment horizontal="left" vertical="center" wrapText="1"/>
      <protection/>
    </xf>
    <xf numFmtId="0" fontId="1" fillId="0" borderId="0" xfId="72" applyFont="1" applyFill="1" applyAlignment="1">
      <alignment horizontal="left" wrapText="1"/>
      <protection/>
    </xf>
    <xf numFmtId="0" fontId="1" fillId="0" borderId="0" xfId="72" applyFont="1" applyAlignment="1">
      <alignment horizontal="right"/>
      <protection/>
    </xf>
    <xf numFmtId="0" fontId="77" fillId="0" borderId="15" xfId="72" applyFont="1" applyBorder="1" applyAlignment="1">
      <alignment horizontal="center"/>
      <protection/>
    </xf>
    <xf numFmtId="0" fontId="7" fillId="0" borderId="0" xfId="60" applyAlignment="1" applyProtection="1">
      <alignment horizontal="left" vertical="top"/>
      <protection/>
    </xf>
    <xf numFmtId="0" fontId="1" fillId="0" borderId="0" xfId="66" applyFont="1" applyAlignment="1">
      <alignment horizontal="left" vertical="top" wrapText="1"/>
      <protection/>
    </xf>
    <xf numFmtId="0" fontId="6" fillId="36" borderId="12" xfId="72" applyFont="1" applyFill="1" applyBorder="1" applyAlignment="1">
      <alignment/>
      <protection/>
    </xf>
    <xf numFmtId="0" fontId="57" fillId="36" borderId="11" xfId="0" applyFont="1" applyFill="1" applyBorder="1" applyAlignment="1">
      <alignment/>
    </xf>
    <xf numFmtId="0" fontId="1" fillId="0" borderId="10" xfId="72" applyFont="1" applyBorder="1" applyAlignment="1">
      <alignment horizontal="center"/>
      <protection/>
    </xf>
    <xf numFmtId="0" fontId="1" fillId="0" borderId="0" xfId="72" applyFont="1" applyBorder="1" applyAlignment="1">
      <alignment horizontal="center"/>
      <protection/>
    </xf>
    <xf numFmtId="0" fontId="6" fillId="0" borderId="10" xfId="72" applyFont="1" applyBorder="1" applyAlignment="1">
      <alignment horizontal="left"/>
      <protection/>
    </xf>
    <xf numFmtId="0" fontId="6" fillId="0" borderId="0" xfId="72" applyFont="1" applyBorder="1" applyAlignment="1">
      <alignment horizontal="left"/>
      <protection/>
    </xf>
    <xf numFmtId="0" fontId="6" fillId="0" borderId="16" xfId="72" applyFont="1" applyBorder="1" applyAlignment="1">
      <alignment horizontal="left"/>
      <protection/>
    </xf>
    <xf numFmtId="0" fontId="1" fillId="0" borderId="11" xfId="72" applyFont="1" applyBorder="1" applyAlignment="1">
      <alignment horizontal="right"/>
      <protection/>
    </xf>
  </cellXfs>
  <cellStyles count="71">
    <cellStyle name="Normal" xfId="0"/>
    <cellStyle name="%" xfId="15"/>
    <cellStyle name="% 2" xfId="16"/>
    <cellStyle name="_20110808-JT_Table 1.1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omma 2" xfId="47"/>
    <cellStyle name="Comma 3" xfId="48"/>
    <cellStyle name="Currency" xfId="49"/>
    <cellStyle name="Currency [0]" xfId="50"/>
    <cellStyle name="Currency 2" xfId="51"/>
    <cellStyle name="Currency 3"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_20060623-NB_Table 1.11 - Expenditure by SIC (DRAFT) 2" xfId="65"/>
    <cellStyle name="Normal_20070816_NB_REVISED Table 1.12 UKDS 2007" xfId="66"/>
    <cellStyle name="Normal_20130802-JM_Table_3.5-U 2" xfId="67"/>
    <cellStyle name="Normal_20130802-JM_Table_3.7-U 2" xfId="68"/>
    <cellStyle name="Normal_20130813-JM_Table_3.08-U 2" xfId="69"/>
    <cellStyle name="Normal_20130828-JM_Table_3.06-Operations-U 2" xfId="70"/>
    <cellStyle name="Normal_20130903-EA DASA_Table_3 09V3-U" xfId="71"/>
    <cellStyle name="Normal_20130903-EA DASA_Table_3 09V3-U 2" xfId="72"/>
    <cellStyle name="Normal_20140317-JM_Table_1.2_Version2_CURRENT-U 2" xfId="73"/>
    <cellStyle name="Normal_20140725-NS_Final table for checking-O 2" xfId="74"/>
    <cellStyle name="Normal_20141112-JM_Table_1.03-05-O 2" xfId="75"/>
    <cellStyle name="Normal_Reformatting of QPR" xfId="76"/>
    <cellStyle name="Note" xfId="77"/>
    <cellStyle name="Output" xfId="78"/>
    <cellStyle name="Percent" xfId="79"/>
    <cellStyle name="Percent 2" xfId="80"/>
    <cellStyle name="Style 1" xfId="81"/>
    <cellStyle name="Title" xfId="82"/>
    <cellStyle name="Total" xfId="83"/>
    <cellStyle name="Warning Tex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75712A"/>
      <rgbColor rgb="0000FFFF"/>
      <rgbColor rgb="0077515D"/>
      <rgbColor rgb="00008000"/>
      <rgbColor rgb="00000080"/>
      <rgbColor rgb="00E0D8D8"/>
      <rgbColor rgb="00800080"/>
      <rgbColor rgb="00008080"/>
      <rgbColor rgb="00C0C0C0"/>
      <rgbColor rgb="00808080"/>
      <rgbColor rgb="004F213A"/>
      <rgbColor rgb="0077515D"/>
      <rgbColor rgb="00BBA8AC"/>
      <rgbColor rgb="00E0D8D8"/>
      <rgbColor rgb="00E4E7EA"/>
      <rgbColor rgb="00FF8080"/>
      <rgbColor rgb="000066CC"/>
      <rgbColor rgb="00CCCCFF"/>
      <rgbColor rgb="00000080"/>
      <rgbColor rgb="00FF00FF"/>
      <rgbColor rgb="00FFFF00"/>
      <rgbColor rgb="0000FFFF"/>
      <rgbColor rgb="00800080"/>
      <rgbColor rgb="00800000"/>
      <rgbColor rgb="00008080"/>
      <rgbColor rgb="00B9CF77"/>
      <rgbColor rgb="0000CCFF"/>
      <rgbColor rgb="00CCFFFF"/>
      <rgbColor rgb="00CCFFCC"/>
      <rgbColor rgb="00FFFF99"/>
      <rgbColor rgb="0099CCFF"/>
      <rgbColor rgb="00A1B734"/>
      <rgbColor rgb="00CC99FF"/>
      <rgbColor rgb="00EEF3D9"/>
      <rgbColor rgb="003366FF"/>
      <rgbColor rgb="0033CCCC"/>
      <rgbColor rgb="0099CC00"/>
      <rgbColor rgb="00B9CF77"/>
      <rgbColor rgb="00FF9900"/>
      <rgbColor rgb="00BBA8AC"/>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W1\ROOTFS1\FS\UK%20Defence%20Statistics\2011\Table%20Frames\Copy%20of%2020110526-NS_UKDS%202011%20Chapter%201%20Version%203-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sion Control"/>
      <sheetName val="Chapter 1 Intro"/>
      <sheetName val="RAB Section"/>
      <sheetName val="Section 1 - Dept Resources"/>
      <sheetName val="1.1"/>
      <sheetName val="1.2"/>
      <sheetName val="1.3"/>
      <sheetName val="1.4"/>
      <sheetName val="1.5"/>
      <sheetName val="1.6"/>
      <sheetName val="1.7"/>
      <sheetName val="1.8"/>
      <sheetName val="Transparency Supplement"/>
      <sheetName val="Section 2 - Defence Inflation"/>
      <sheetName val="1.9a b"/>
      <sheetName val="1.9c d"/>
      <sheetName val="Section 3 - Industry"/>
      <sheetName val="1.10"/>
      <sheetName val="Chart to Table 1.10"/>
      <sheetName val="1.11"/>
      <sheetName val="Chart 1.12a"/>
      <sheetName val="Chart 1.12b &amp; c"/>
      <sheetName val="Chart 1.12d"/>
      <sheetName val="Charts 1.12 footnotes"/>
      <sheetName val="Section 4 - Trade"/>
      <sheetName val="1.13"/>
      <sheetName val="1.14"/>
      <sheetName val="Section 5 - Defence Contracts"/>
      <sheetName val="1.15"/>
      <sheetName val="1.16"/>
      <sheetName val="1.17"/>
      <sheetName val="1.17a"/>
      <sheetName val="Section 6 - Intnl Defence"/>
      <sheetName val="1.18"/>
      <sheetName val="1.19"/>
      <sheetName val="1.20"/>
      <sheetName val="Chart to 1.19 &amp; 1.20"/>
      <sheetName val="1.21"/>
      <sheetName val="Chart 1.22a"/>
      <sheetName val="Chart 1.22 b &amp; c"/>
      <sheetName val="Chart 1.22d and footnotes"/>
    </sheetNames>
    <sheetDataSet>
      <sheetData sheetId="29">
        <row r="1">
          <cell r="A1" t="str">
            <v>CHAPTER 1 - FINANCE</v>
          </cell>
        </row>
        <row r="2">
          <cell r="A2" t="str">
            <v>DEFENCE CONTRACTS</v>
          </cell>
        </row>
        <row r="4">
          <cell r="A4" t="str">
            <v>Table 1.16   Major Equipment Projects</v>
          </cell>
        </row>
        <row r="6">
          <cell r="A6" t="str">
            <v>This table shows the MOD's major equipment projects as at 31 March 2010.  The report details the 15 largest projects on which the main investment decision has been taken (post-Main Gate), the 5 most significant support projects for equipment in service (p</v>
          </cell>
        </row>
        <row r="7">
          <cell r="A7" t="str">
            <v>Costs are on a resource basis at outturn prices.  Forecast costs include accruals, VAT (less recoverable elements), resource elements such as interest on capital and inflation factors. Major Project Report costs relating to the pre-Main Gate projects are </v>
          </cell>
        </row>
        <row r="8">
          <cell r="A8" t="str">
            <v>Further information about the quality of data and methods used in the production of these statistics, along with details of their intended use can be found in the Background Quality Report - Contracts &amp; Commercial Statistics.</v>
          </cell>
        </row>
        <row r="11">
          <cell r="A11" t="str">
            <v>As at 31 March 2010</v>
          </cell>
          <cell r="B11" t="str">
            <v>MPR 2010</v>
          </cell>
        </row>
        <row r="12">
          <cell r="A12" t="str">
            <v>Post Main Gate Major Equipment Projects                                              </v>
          </cell>
          <cell r="B12" t="str">
            <v>In-Service Date Forecast or Actual</v>
          </cell>
          <cell r="C12" t="str">
            <v>Forecast Cost
(£ million)</v>
          </cell>
          <cell r="D12" t="str">
            <v>Change in Cost
(£ million) from MPR2009</v>
          </cell>
        </row>
        <row r="13">
          <cell r="A13" t="str">
            <v>A400M</v>
          </cell>
          <cell r="B13">
            <v>2015</v>
          </cell>
          <cell r="C13">
            <v>3231</v>
          </cell>
          <cell r="D13">
            <v>-54</v>
          </cell>
        </row>
        <row r="14">
          <cell r="A14" t="str">
            <v>Astute Class Submarine1,2</v>
          </cell>
          <cell r="B14" t="str">
            <v>2010 &amp; 2016</v>
          </cell>
          <cell r="C14">
            <v>6677</v>
          </cell>
          <cell r="D14" t="str">
            <v>*</v>
          </cell>
        </row>
        <row r="15">
          <cell r="A15" t="str">
            <v>Beyond Visual Range Air-To-Air Missile (METEOR)1</v>
          </cell>
          <cell r="B15" t="str">
            <v>2012 &amp; 2015</v>
          </cell>
          <cell r="C15">
            <v>1305</v>
          </cell>
          <cell r="D15">
            <v>23</v>
          </cell>
        </row>
        <row r="16">
          <cell r="A16" t="str">
            <v>Falcon1</v>
          </cell>
          <cell r="B16" t="str">
            <v>2010 &amp; 2011</v>
          </cell>
          <cell r="C16">
            <v>316</v>
          </cell>
          <cell r="D16">
            <v>-15</v>
          </cell>
        </row>
        <row r="17">
          <cell r="A17" t="str">
            <v>Future Joint Combat Aircraft (JCA)3</v>
          </cell>
          <cell r="B17" t="str">
            <v>..</v>
          </cell>
          <cell r="C17">
            <v>2448</v>
          </cell>
          <cell r="D17">
            <v>-3</v>
          </cell>
        </row>
        <row r="18">
          <cell r="A18" t="str">
            <v>Future Strategic Tanker Aircraft (FSTA)</v>
          </cell>
          <cell r="B18">
            <v>2014</v>
          </cell>
          <cell r="C18">
            <v>11917</v>
          </cell>
          <cell r="D18">
            <v>-46</v>
          </cell>
        </row>
        <row r="19">
          <cell r="A19" t="str">
            <v>Lynx Wildcat1</v>
          </cell>
          <cell r="B19" t="str">
            <v>2014 &amp; 2015</v>
          </cell>
          <cell r="C19">
            <v>1689</v>
          </cell>
          <cell r="D19">
            <v>20</v>
          </cell>
        </row>
        <row r="20">
          <cell r="A20" t="str">
            <v>Merlin Mk 1 Capability Sustainment Programme</v>
          </cell>
          <cell r="B20">
            <v>2014</v>
          </cell>
          <cell r="C20">
            <v>829</v>
          </cell>
          <cell r="D20">
            <v>-1</v>
          </cell>
        </row>
        <row r="21">
          <cell r="A21" t="str">
            <v>Nimrod Maritime Reconnaissance and Attack Mk44</v>
          </cell>
          <cell r="B21">
            <v>2012</v>
          </cell>
          <cell r="C21">
            <v>3602</v>
          </cell>
          <cell r="D21" t="str">
            <v>*</v>
          </cell>
        </row>
        <row r="22">
          <cell r="A22" t="str">
            <v>Queen Elizabeth Class aircraft carrier</v>
          </cell>
          <cell r="B22">
            <v>2016</v>
          </cell>
          <cell r="C22">
            <v>5900</v>
          </cell>
          <cell r="D22">
            <v>767</v>
          </cell>
        </row>
        <row r="23">
          <cell r="A23" t="str">
            <v>Tornado Capability Upgrade Strategy (Pilot)5</v>
          </cell>
          <cell r="B23">
            <v>2012</v>
          </cell>
          <cell r="C23">
            <v>303</v>
          </cell>
          <cell r="D23" t="str">
            <v>*</v>
          </cell>
        </row>
        <row r="24">
          <cell r="A24" t="str">
            <v>Type 45 Destroyer</v>
          </cell>
          <cell r="B24">
            <v>2010</v>
          </cell>
          <cell r="C24">
            <v>6464</v>
          </cell>
          <cell r="D24" t="str">
            <v>-</v>
          </cell>
        </row>
        <row r="25">
          <cell r="A25" t="str">
            <v>Typhoon and Typhoon Future Capability Programme1,6</v>
          </cell>
          <cell r="B25" t="str">
            <v>2003 &amp; 2012</v>
          </cell>
          <cell r="C25">
            <v>20627</v>
          </cell>
          <cell r="D25">
            <v>2665</v>
          </cell>
        </row>
        <row r="26">
          <cell r="A26" t="str">
            <v>UK Military Flying Training System (UKMFTS) - holistic1,2</v>
          </cell>
          <cell r="B26" t="str">
            <v>2010 &amp; 2011</v>
          </cell>
          <cell r="C26">
            <v>916</v>
          </cell>
          <cell r="D26" t="str">
            <v>*</v>
          </cell>
        </row>
        <row r="27">
          <cell r="A27" t="str">
            <v>Watchkeeper</v>
          </cell>
          <cell r="B27">
            <v>2011</v>
          </cell>
          <cell r="C27">
            <v>889</v>
          </cell>
          <cell r="D27">
            <v>-6</v>
          </cell>
        </row>
        <row r="29">
          <cell r="A29" t="str">
            <v>As at 31 March 2010</v>
          </cell>
          <cell r="B29" t="str">
            <v>MPR 2010</v>
          </cell>
        </row>
        <row r="30">
          <cell r="A30" t="str">
            <v>Post Main Gate Major Equipment Projects                                               (Support/Service/PFI Contracts)</v>
          </cell>
          <cell r="B30" t="str">
            <v>Go-Live Date Forecast or Actual</v>
          </cell>
          <cell r="C30" t="str">
            <v>Forecast Cost
(£ million)</v>
          </cell>
        </row>
        <row r="31">
          <cell r="A31" t="str">
            <v>Airborne Stand Off Radar</v>
          </cell>
          <cell r="B31">
            <v>2006</v>
          </cell>
          <cell r="C31">
            <v>260</v>
          </cell>
        </row>
        <row r="32">
          <cell r="A32" t="str">
            <v>Bowman</v>
          </cell>
          <cell r="B32">
            <v>2009</v>
          </cell>
          <cell r="C32">
            <v>122</v>
          </cell>
        </row>
        <row r="33">
          <cell r="A33" t="str">
            <v>C Vehicle PFI</v>
          </cell>
          <cell r="B33">
            <v>2006</v>
          </cell>
          <cell r="C33">
            <v>697</v>
          </cell>
        </row>
        <row r="34">
          <cell r="A34" t="str">
            <v>Support Vehicle7</v>
          </cell>
          <cell r="B34">
            <v>2008</v>
          </cell>
          <cell r="C34">
            <v>326</v>
          </cell>
        </row>
        <row r="35">
          <cell r="A35" t="str">
            <v>Trojan and Titan</v>
          </cell>
          <cell r="B35">
            <v>2007</v>
          </cell>
          <cell r="C35">
            <v>771</v>
          </cell>
        </row>
        <row r="37">
          <cell r="A37" t="str">
            <v>As at 31 March 2010</v>
          </cell>
          <cell r="B37" t="str">
            <v>MPR 2010</v>
          </cell>
        </row>
        <row r="38">
          <cell r="A38" t="str">
            <v>Pre Main Gate Major Equipment Projects                                                                     (Projects in Assessment Phase only)</v>
          </cell>
          <cell r="B38" t="str">
            <v>Forecast Cost
(£ million)</v>
          </cell>
        </row>
        <row r="39">
          <cell r="A39" t="str">
            <v>Dabinett</v>
          </cell>
          <cell r="B39">
            <v>10</v>
          </cell>
        </row>
        <row r="40">
          <cell r="A40" t="str">
            <v>Future Integrated Soldier Technology (FIST)</v>
          </cell>
          <cell r="B40">
            <v>151</v>
          </cell>
        </row>
        <row r="41">
          <cell r="A41" t="str">
            <v>Future Rapid Effects System (FRES)</v>
          </cell>
          <cell r="B41">
            <v>238</v>
          </cell>
        </row>
        <row r="42">
          <cell r="A42" t="str">
            <v>Helix</v>
          </cell>
          <cell r="B42">
            <v>38</v>
          </cell>
        </row>
        <row r="43">
          <cell r="A43" t="str">
            <v>Indirect Fire Precision Attack (IFPA)</v>
          </cell>
          <cell r="B43">
            <v>158</v>
          </cell>
        </row>
        <row r="44">
          <cell r="A44" t="str">
            <v>Joint Military Air Traffic Services</v>
          </cell>
          <cell r="B44">
            <v>8</v>
          </cell>
        </row>
        <row r="45">
          <cell r="A45" t="str">
            <v>Military Afloat Reach &amp; Sustainability (MARS)8</v>
          </cell>
          <cell r="B45" t="str">
            <v>*</v>
          </cell>
        </row>
        <row r="46">
          <cell r="A46" t="str">
            <v>Operational Utility Vehicle System</v>
          </cell>
          <cell r="B46">
            <v>10</v>
          </cell>
        </row>
        <row r="47">
          <cell r="A47" t="str">
            <v>Search and Rescue - Helicopter (SAR-H)</v>
          </cell>
          <cell r="B47">
            <v>7</v>
          </cell>
        </row>
        <row r="48">
          <cell r="A48" t="str">
            <v>Sustain Sentry/Eagle </v>
          </cell>
          <cell r="B48">
            <v>4</v>
          </cell>
        </row>
        <row r="49">
          <cell r="B49" t="str">
            <v>Source:  Defence Equipment &amp; Support</v>
          </cell>
        </row>
        <row r="51">
          <cell r="A51" t="str">
            <v>1. In Service Date (ISD) redefined in MPR 2009 to reflect two-stage approach to delivering the capability.</v>
          </cell>
        </row>
        <row r="52">
          <cell r="A52" t="str">
            <v>2. Cost comparison to MPR09 not possible due to addition of different elements to the Project not previously included.</v>
          </cell>
        </row>
        <row r="53">
          <cell r="A53" t="str">
            <v>3. An official ISD is to be released after the purchase of training aircraft currently planned for 2011.</v>
          </cell>
        </row>
        <row r="54">
          <cell r="A54" t="str">
            <v>4. Cost comparison not possible as project appeared in previous MPR as Support Project.</v>
          </cell>
        </row>
        <row r="55">
          <cell r="A55" t="str">
            <v>5. Cost comparison not possible as project did not appear in previous MPR .</v>
          </cell>
        </row>
        <row r="56">
          <cell r="A56" t="str">
            <v>6. Now includes Tranche 3 Aircraft Contract.</v>
          </cell>
        </row>
        <row r="57">
          <cell r="A57" t="str">
            <v>7. The National Audit Office has been unable to fully validate this figure as a clear audit trail supporting the value could not be provided by the Department.</v>
          </cell>
        </row>
      </sheetData>
    </sheetDataSet>
  </externalBook>
</externalLink>
</file>

<file path=xl/theme/theme1.xml><?xml version="1.0" encoding="utf-8"?>
<a:theme xmlns:a="http://schemas.openxmlformats.org/drawingml/2006/main" name="Office Theme">
  <a:themeElements>
    <a:clrScheme name="MoD Purple">
      <a:dk1>
        <a:srgbClr val="000000"/>
      </a:dk1>
      <a:lt1>
        <a:sysClr val="window" lastClr="FFFFFF"/>
      </a:lt1>
      <a:dk2>
        <a:srgbClr val="000000"/>
      </a:dk2>
      <a:lt2>
        <a:srgbClr val="6E7681"/>
      </a:lt2>
      <a:accent1>
        <a:srgbClr val="4F213A"/>
      </a:accent1>
      <a:accent2>
        <a:srgbClr val="77515D"/>
      </a:accent2>
      <a:accent3>
        <a:srgbClr val="BBA8AC"/>
      </a:accent3>
      <a:accent4>
        <a:srgbClr val="000000"/>
      </a:accent4>
      <a:accent5>
        <a:srgbClr val="E0D8D8"/>
      </a:accent5>
      <a:accent6>
        <a:srgbClr val="C7C7C7"/>
      </a:accent6>
      <a:hlink>
        <a:srgbClr val="77515D"/>
      </a:hlink>
      <a:folHlink>
        <a:srgbClr val="4F213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statistics/defence-departmental-resources-201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government/publications/ministry-of-defence-annual-report-and-accounts-2014-to-2015" TargetMode="External" /><Relationship Id="rId2" Type="http://schemas.openxmlformats.org/officeDocument/2006/relationships/hyperlink" Target="https://www.gov.uk/government/publications/ministry-of-defence-annual-report-and-accounts-2017-to-2018" TargetMode="External" /><Relationship Id="rId3" Type="http://schemas.openxmlformats.org/officeDocument/2006/relationships/hyperlink" Target="https://www.gov.uk/government/statistics/defence-departmental-resources-2015" TargetMode="External" /><Relationship Id="rId4" Type="http://schemas.openxmlformats.org/officeDocument/2006/relationships/hyperlink" Target="https://www.gov.uk/government/statistics/defence-departmental-resources-2018" TargetMode="Externa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gov.uk/government/publications/managing-public-money" TargetMode="External" /><Relationship Id="rId2" Type="http://schemas.openxmlformats.org/officeDocument/2006/relationships/hyperlink" Target="https://www.gov.uk/government/statistics/defence-departmental-resources-2018"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gov.uk/government/statistics/defence-departmental-resources-2015" TargetMode="External" /><Relationship Id="rId2" Type="http://schemas.openxmlformats.org/officeDocument/2006/relationships/hyperlink" Target="https://www.gov.uk/government/statistics/defence-departmental-resources-2018" TargetMode="External" /><Relationship Id="rId3" Type="http://schemas.openxmlformats.org/officeDocument/2006/relationships/hyperlink" Target="https://www.gov.uk/government/publications/the-ministry-of-defence-annual-report-and-accounts-2013-to-2014" TargetMode="Externa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organisations/ministry-of-defence/about/statistics" TargetMode="External" /><Relationship Id="rId2" Type="http://schemas.openxmlformats.org/officeDocument/2006/relationships/hyperlink" Target="http://www.gov.uk/government/organisations/ministry-of-defence/about/statistics" TargetMode="External" /><Relationship Id="rId3" Type="http://schemas.openxmlformats.org/officeDocument/2006/relationships/hyperlink" Target="https://www.gov.uk/government/collections/international-defence-expenditure-index" TargetMode="External" /><Relationship Id="rId4" Type="http://schemas.openxmlformats.org/officeDocument/2006/relationships/hyperlink" Target="https://www.gov.uk/government/statistics/defence-departmental-resources-2018" TargetMode="External" /><Relationship Id="rId5" Type="http://schemas.openxmlformats.org/officeDocument/2006/relationships/hyperlink" Target="https://www.gov.uk/government/collections/defence-trade-and-industry-index" TargetMode="External" /><Relationship Id="rId6" Type="http://schemas.openxmlformats.org/officeDocument/2006/relationships/hyperlink" Target="https://www.gov.uk/government/statistics/defence-departmental-resources-2015" TargetMode="External" /><Relationship Id="rId7" Type="http://schemas.openxmlformats.org/officeDocument/2006/relationships/hyperlink" Target="https://www.gov.uk/government/statistics/defence-departmental-resources-2015" TargetMode="External" /><Relationship Id="rId8" Type="http://schemas.openxmlformats.org/officeDocument/2006/relationships/hyperlink" Target="https://www.gov.uk/government/publications/ministry-of-defence-annual-report-and-accounts-2014-to-2015" TargetMode="External" /><Relationship Id="rId9" Type="http://schemas.openxmlformats.org/officeDocument/2006/relationships/hyperlink" Target="https://www.gov.uk/government/statistics/defence-departmental-resources-2015" TargetMode="External" /><Relationship Id="rId10" Type="http://schemas.openxmlformats.org/officeDocument/2006/relationships/hyperlink" Target="https://www.gov.uk/government/statistics/public-expenditure-statistical-analyses-2015" TargetMode="External" /><Relationship Id="rId11" Type="http://schemas.openxmlformats.org/officeDocument/2006/relationships/hyperlink" Target="https://www.gov.uk/government/statistics/defence-departmental-resources-2018" TargetMode="External" /><Relationship Id="rId12" Type="http://schemas.openxmlformats.org/officeDocument/2006/relationships/hyperlink" Target="https://www.gov.uk/government/statistics/defence-departmental-resources-2018" TargetMode="External" /><Relationship Id="rId13" Type="http://schemas.openxmlformats.org/officeDocument/2006/relationships/hyperlink" Target="https://www.gov.uk/government/statistics/defence-departmental-resources-2018" TargetMode="External" /><Relationship Id="rId14" Type="http://schemas.openxmlformats.org/officeDocument/2006/relationships/hyperlink" Target="https://www.gov.uk/government/statistics/public-expenditure-statistical-analyses-2018" TargetMode="External" /><Relationship Id="rId15" Type="http://schemas.openxmlformats.org/officeDocument/2006/relationships/hyperlink" Target="https://www.gov.uk/government/collections/mod-regional-expenditure-with-uk-industry-and-supported-employment-index" TargetMode="External" /><Relationship Id="rId16" Type="http://schemas.openxmlformats.org/officeDocument/2006/relationships/hyperlink" Target="https://www.gov.uk/government/publications/ministry-of-defence-annual-report-and-accounts-2017-to-2018" TargetMode="External" /><Relationship Id="rId17" Type="http://schemas.openxmlformats.org/officeDocument/2006/relationships/hyperlink" Target="mailto:DefStrat-Econ-ESES-PQFOI@mod.gov.uk" TargetMode="External" /><Relationship Id="rId1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uploads/system/uploads/attachment_data/file/397401/ukds2012-Chapter_1_Finance.pdf" TargetMode="External" /><Relationship Id="rId2" Type="http://schemas.openxmlformats.org/officeDocument/2006/relationships/hyperlink" Target="https://www.gov.uk/government/uploads/system/uploads/attachment_data/file/397401/ukds2012-Chapter_1_Finance.pdf" TargetMode="External" /><Relationship Id="rId3" Type="http://schemas.openxmlformats.org/officeDocument/2006/relationships/hyperlink" Target="https://www.gov.uk/government/publications/ministry-of-defence-annual-report-and-accounts-2017-to-2018" TargetMode="External" /><Relationship Id="rId4" Type="http://schemas.openxmlformats.org/officeDocument/2006/relationships/hyperlink" Target="https://www.gov.uk/government/statistics/defence-departmental-resources-2018"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statistics/public-expenditure-statistical-analyses-2015" TargetMode="External" /><Relationship Id="rId2" Type="http://schemas.openxmlformats.org/officeDocument/2006/relationships/hyperlink" Target="https://www.gov.uk/government/statistics/public-expenditure-statistical-analyses-2018" TargetMode="External" /><Relationship Id="rId3" Type="http://schemas.openxmlformats.org/officeDocument/2006/relationships/hyperlink" Target="https://www.gov.uk/government/statistics/defence-departmental-resources-2015" TargetMode="External" /><Relationship Id="rId4" Type="http://schemas.openxmlformats.org/officeDocument/2006/relationships/hyperlink" Target="https://www.gov.uk/government/statistics/defence-departmental-resources-2018" TargetMode="Externa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ublications.parliament.uk/pa/cm201213/cmselect/cmdfence/writev/133/133.pdf" TargetMode="External" /><Relationship Id="rId2" Type="http://schemas.openxmlformats.org/officeDocument/2006/relationships/hyperlink" Target="https://www.gov.uk/government/uploads/system/uploads/attachment_data/file/397401/ukds2012-Chapter_1_Finance.pdf" TargetMode="External" /><Relationship Id="rId3" Type="http://schemas.openxmlformats.org/officeDocument/2006/relationships/hyperlink" Target="https://www.gov.uk/government/uploads/system/uploads/attachment_data/file/397401/ukds2012-Chapter_1_Finance.pdf" TargetMode="External" /><Relationship Id="rId4" Type="http://schemas.openxmlformats.org/officeDocument/2006/relationships/hyperlink" Target="https://www.gov.uk/government/publications/ministry-of-defence-annual-report-and-accounts-2014-to-2015" TargetMode="External" /><Relationship Id="rId5" Type="http://schemas.openxmlformats.org/officeDocument/2006/relationships/hyperlink" Target="https://www.gov.uk/government/publications/ministry-of-defence-annual-report-and-accounts-2017-to-2018" TargetMode="External" /><Relationship Id="rId6" Type="http://schemas.openxmlformats.org/officeDocument/2006/relationships/hyperlink" Target="https://www.gov.uk/government/statistics/defence-departmental-resources-2015" TargetMode="External" /><Relationship Id="rId7" Type="http://schemas.openxmlformats.org/officeDocument/2006/relationships/hyperlink" Target="https://www.gov.uk/government/statistics/defence-departmental-resources-2018" TargetMode="Externa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ebarchive.nationalarchives.gov.uk/20140116142443/http:/www.dasa.mod.uk/publications/finance-and-economics/archive/defence-statistics-bulletins/defence-statistics-bulletin-number-06-calculating-the-stats-of-MOD-RandD-expenditure-1-april-2004.pdf" TargetMode="External" /><Relationship Id="rId2" Type="http://schemas.openxmlformats.org/officeDocument/2006/relationships/hyperlink" Target="https://www.gov.uk/government/statistics/defence-departmental-resources-2015" TargetMode="External" /><Relationship Id="rId3" Type="http://schemas.openxmlformats.org/officeDocument/2006/relationships/hyperlink" Target="https://www.gov.uk/government/statistics/defence-departmental-resources-2018" TargetMode="Externa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government/statistics/defence-departmental-resources-2015" TargetMode="External" /><Relationship Id="rId2" Type="http://schemas.openxmlformats.org/officeDocument/2006/relationships/hyperlink" Target="https://www.gov.uk/government/statistics/defence-departmental-resources-2018"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9"/>
    <pageSetUpPr fitToPage="1"/>
  </sheetPr>
  <dimension ref="A1:S33"/>
  <sheetViews>
    <sheetView showGridLines="0" zoomScaleSheetLayoutView="100" zoomScalePageLayoutView="0" workbookViewId="0" topLeftCell="A1">
      <selection activeCell="A2" sqref="A2"/>
    </sheetView>
  </sheetViews>
  <sheetFormatPr defaultColWidth="0" defaultRowHeight="12.75" zeroHeight="1"/>
  <cols>
    <col min="1" max="13" width="9.140625" style="454" customWidth="1"/>
    <col min="14" max="14" width="10.421875" style="454" customWidth="1"/>
    <col min="15" max="19" width="9.140625" style="454" customWidth="1"/>
    <col min="20" max="16384" width="0" style="0" hidden="1" customWidth="1"/>
  </cols>
  <sheetData>
    <row r="1" spans="1:19" ht="6" customHeight="1">
      <c r="A1" s="1"/>
      <c r="B1" s="2"/>
      <c r="C1" s="1"/>
      <c r="D1" s="1"/>
      <c r="E1" s="1"/>
      <c r="F1" s="3"/>
      <c r="G1" s="1"/>
      <c r="H1" s="3"/>
      <c r="I1" s="1"/>
      <c r="J1" s="3"/>
      <c r="K1" s="1"/>
      <c r="L1" s="3"/>
      <c r="M1" s="3"/>
      <c r="N1" s="3"/>
      <c r="O1" s="3"/>
      <c r="P1" s="1"/>
      <c r="Q1" s="3"/>
      <c r="R1" s="1"/>
      <c r="S1" s="3"/>
    </row>
    <row r="2" spans="1:19" ht="20.25" customHeight="1">
      <c r="A2" s="21" t="s">
        <v>120</v>
      </c>
      <c r="B2" s="8"/>
      <c r="C2" s="8"/>
      <c r="D2" s="8"/>
      <c r="E2" s="8"/>
      <c r="F2" s="8"/>
      <c r="G2" s="8"/>
      <c r="H2" s="8"/>
      <c r="I2" s="8"/>
      <c r="J2" s="8"/>
      <c r="K2" s="8"/>
      <c r="L2" s="8"/>
      <c r="M2" s="8"/>
      <c r="N2" s="8"/>
      <c r="O2" s="8"/>
      <c r="P2" s="8"/>
      <c r="Q2" s="8"/>
      <c r="R2" s="8"/>
      <c r="S2" s="8"/>
    </row>
    <row r="3" spans="1:19" ht="6" customHeight="1">
      <c r="A3" s="4"/>
      <c r="B3" s="5"/>
      <c r="C3" s="5"/>
      <c r="D3" s="5"/>
      <c r="E3" s="5"/>
      <c r="F3" s="5"/>
      <c r="G3" s="5"/>
      <c r="H3" s="5"/>
      <c r="I3" s="5"/>
      <c r="J3" s="5"/>
      <c r="K3" s="5"/>
      <c r="L3" s="5"/>
      <c r="M3" s="5"/>
      <c r="N3" s="5"/>
      <c r="O3" s="5"/>
      <c r="P3" s="5"/>
      <c r="Q3" s="5"/>
      <c r="R3" s="5"/>
      <c r="S3" s="5"/>
    </row>
    <row r="4" spans="1:19" ht="18" customHeight="1">
      <c r="A4" s="21">
        <v>2018</v>
      </c>
      <c r="B4" s="8"/>
      <c r="C4" s="8"/>
      <c r="D4" s="8"/>
      <c r="E4" s="8"/>
      <c r="F4" s="8"/>
      <c r="G4" s="8"/>
      <c r="H4" s="8"/>
      <c r="I4" s="8"/>
      <c r="J4" s="8"/>
      <c r="K4" s="8"/>
      <c r="L4" s="8"/>
      <c r="M4" s="8"/>
      <c r="N4" s="8"/>
      <c r="O4" s="8"/>
      <c r="P4" s="8"/>
      <c r="Q4" s="8"/>
      <c r="R4" s="8"/>
      <c r="S4" s="8"/>
    </row>
    <row r="5" spans="1:19" ht="4.5" customHeight="1">
      <c r="A5" s="446"/>
      <c r="B5" s="445"/>
      <c r="C5" s="445"/>
      <c r="D5" s="445"/>
      <c r="E5" s="445"/>
      <c r="F5" s="445"/>
      <c r="G5" s="445"/>
      <c r="H5" s="445"/>
      <c r="I5" s="445"/>
      <c r="J5" s="445"/>
      <c r="K5" s="445"/>
      <c r="L5" s="445"/>
      <c r="M5" s="445"/>
      <c r="N5" s="445"/>
      <c r="O5" s="445"/>
      <c r="P5" s="445"/>
      <c r="Q5" s="445"/>
      <c r="R5" s="445"/>
      <c r="S5" s="445"/>
    </row>
    <row r="6" spans="1:19" ht="15" customHeight="1">
      <c r="A6" s="781" t="s">
        <v>297</v>
      </c>
      <c r="B6" s="781"/>
      <c r="C6" s="781"/>
      <c r="D6" s="781"/>
      <c r="E6" s="781"/>
      <c r="F6" s="781"/>
      <c r="G6" s="781"/>
      <c r="H6" s="781"/>
      <c r="I6" s="781"/>
      <c r="J6" s="781"/>
      <c r="K6" s="781"/>
      <c r="L6" s="781"/>
      <c r="M6" s="781"/>
      <c r="N6" s="781"/>
      <c r="O6" s="781"/>
      <c r="P6" s="781"/>
      <c r="Q6" s="781"/>
      <c r="R6" s="781"/>
      <c r="S6" s="781"/>
    </row>
    <row r="7" spans="1:19" ht="57" customHeight="1">
      <c r="A7" s="781"/>
      <c r="B7" s="781"/>
      <c r="C7" s="781"/>
      <c r="D7" s="781"/>
      <c r="E7" s="781"/>
      <c r="F7" s="781"/>
      <c r="G7" s="781"/>
      <c r="H7" s="781"/>
      <c r="I7" s="781"/>
      <c r="J7" s="781"/>
      <c r="K7" s="781"/>
      <c r="L7" s="781"/>
      <c r="M7" s="781"/>
      <c r="N7" s="781"/>
      <c r="O7" s="781"/>
      <c r="P7" s="781"/>
      <c r="Q7" s="781"/>
      <c r="R7" s="781"/>
      <c r="S7" s="781"/>
    </row>
    <row r="8" spans="1:19" ht="20.25" customHeight="1">
      <c r="A8" s="782" t="s">
        <v>323</v>
      </c>
      <c r="B8" s="782"/>
      <c r="C8" s="782"/>
      <c r="D8" s="782"/>
      <c r="E8" s="782"/>
      <c r="F8" s="782"/>
      <c r="G8" s="782"/>
      <c r="H8" s="782"/>
      <c r="I8" s="782"/>
      <c r="J8" s="782"/>
      <c r="K8" s="447"/>
      <c r="L8" s="448"/>
      <c r="M8" s="448"/>
      <c r="N8" s="448"/>
      <c r="O8" s="448"/>
      <c r="P8" s="448"/>
      <c r="Q8" s="448"/>
      <c r="R8" s="448"/>
      <c r="S8" s="448"/>
    </row>
    <row r="9" spans="1:19" ht="4.5" customHeight="1">
      <c r="A9" s="20"/>
      <c r="B9" s="20"/>
      <c r="C9" s="20"/>
      <c r="D9" s="20"/>
      <c r="E9" s="20"/>
      <c r="F9" s="20"/>
      <c r="G9" s="20"/>
      <c r="H9" s="20"/>
      <c r="I9" s="20"/>
      <c r="J9" s="20"/>
      <c r="K9" s="20"/>
      <c r="L9" s="20"/>
      <c r="M9" s="20"/>
      <c r="N9" s="20"/>
      <c r="O9" s="20"/>
      <c r="P9" s="20"/>
      <c r="Q9" s="20"/>
      <c r="R9" s="20"/>
      <c r="S9" s="445"/>
    </row>
    <row r="10" spans="1:19" ht="18" customHeight="1">
      <c r="A10" s="21" t="s">
        <v>161</v>
      </c>
      <c r="B10" s="8"/>
      <c r="C10" s="8"/>
      <c r="D10" s="8"/>
      <c r="E10" s="8"/>
      <c r="F10" s="8"/>
      <c r="G10" s="8"/>
      <c r="H10" s="8"/>
      <c r="I10" s="8"/>
      <c r="J10" s="8"/>
      <c r="K10" s="8"/>
      <c r="L10" s="8"/>
      <c r="M10" s="8"/>
      <c r="N10" s="8"/>
      <c r="O10" s="8"/>
      <c r="P10" s="8"/>
      <c r="Q10" s="8"/>
      <c r="R10" s="8"/>
      <c r="S10" s="8"/>
    </row>
    <row r="11" spans="1:19" ht="4.5" customHeight="1">
      <c r="A11" s="449"/>
      <c r="B11" s="449"/>
      <c r="C11" s="449"/>
      <c r="D11" s="449"/>
      <c r="E11" s="449"/>
      <c r="F11" s="449"/>
      <c r="G11" s="449"/>
      <c r="H11" s="449"/>
      <c r="I11" s="449"/>
      <c r="J11" s="449"/>
      <c r="K11" s="449"/>
      <c r="L11" s="449"/>
      <c r="M11" s="449"/>
      <c r="N11" s="449"/>
      <c r="O11" s="20"/>
      <c r="P11" s="20"/>
      <c r="Q11" s="20"/>
      <c r="R11" s="20"/>
      <c r="S11" s="445"/>
    </row>
    <row r="12" spans="1:19" ht="15.75" customHeight="1">
      <c r="A12" s="780" t="s">
        <v>163</v>
      </c>
      <c r="B12" s="780"/>
      <c r="C12" s="780"/>
      <c r="D12" s="780"/>
      <c r="E12" s="780"/>
      <c r="F12" s="780"/>
      <c r="G12" s="780"/>
      <c r="H12" s="780"/>
      <c r="I12" s="780"/>
      <c r="J12" s="780"/>
      <c r="K12" s="780"/>
      <c r="L12" s="780"/>
      <c r="M12" s="780"/>
      <c r="N12" s="780"/>
      <c r="O12" s="783"/>
      <c r="P12" s="783"/>
      <c r="Q12" s="445"/>
      <c r="R12" s="445"/>
      <c r="S12" s="445"/>
    </row>
    <row r="13" spans="1:19" ht="4.5" customHeight="1">
      <c r="A13" s="449"/>
      <c r="B13" s="449"/>
      <c r="C13" s="449"/>
      <c r="D13" s="449"/>
      <c r="E13" s="449"/>
      <c r="F13" s="449"/>
      <c r="G13" s="449"/>
      <c r="H13" s="449"/>
      <c r="I13" s="449"/>
      <c r="J13" s="449"/>
      <c r="K13" s="449"/>
      <c r="L13" s="449"/>
      <c r="M13" s="449"/>
      <c r="N13" s="449"/>
      <c r="O13" s="20"/>
      <c r="P13" s="20"/>
      <c r="Q13" s="20"/>
      <c r="R13" s="20"/>
      <c r="S13" s="445"/>
    </row>
    <row r="14" spans="1:19" ht="18" customHeight="1">
      <c r="A14" s="780" t="s">
        <v>388</v>
      </c>
      <c r="B14" s="780"/>
      <c r="C14" s="780"/>
      <c r="D14" s="780"/>
      <c r="E14" s="780"/>
      <c r="F14" s="780"/>
      <c r="G14" s="780"/>
      <c r="H14" s="780"/>
      <c r="I14" s="780"/>
      <c r="J14" s="780"/>
      <c r="K14" s="780"/>
      <c r="L14" s="780"/>
      <c r="M14" s="780"/>
      <c r="N14" s="780"/>
      <c r="O14" s="783" t="s">
        <v>13</v>
      </c>
      <c r="P14" s="783"/>
      <c r="Q14" s="20"/>
      <c r="R14" s="455" t="s">
        <v>118</v>
      </c>
      <c r="S14" s="456"/>
    </row>
    <row r="15" spans="1:19" ht="4.5" customHeight="1">
      <c r="A15" s="778"/>
      <c r="B15" s="778"/>
      <c r="C15" s="778"/>
      <c r="D15" s="778"/>
      <c r="E15" s="778"/>
      <c r="F15" s="778"/>
      <c r="G15" s="778"/>
      <c r="H15" s="778"/>
      <c r="I15" s="778"/>
      <c r="J15" s="778"/>
      <c r="K15" s="778"/>
      <c r="L15" s="778"/>
      <c r="M15" s="778"/>
      <c r="N15" s="778"/>
      <c r="O15" s="20"/>
      <c r="P15" s="20"/>
      <c r="Q15" s="20"/>
      <c r="R15" s="20"/>
      <c r="S15" s="445"/>
    </row>
    <row r="16" spans="1:19" ht="18" customHeight="1">
      <c r="A16" s="780" t="s">
        <v>389</v>
      </c>
      <c r="B16" s="780"/>
      <c r="C16" s="780"/>
      <c r="D16" s="780"/>
      <c r="E16" s="780"/>
      <c r="F16" s="780"/>
      <c r="G16" s="780"/>
      <c r="H16" s="780"/>
      <c r="I16" s="780"/>
      <c r="J16" s="780"/>
      <c r="K16" s="780"/>
      <c r="L16" s="780"/>
      <c r="M16" s="780"/>
      <c r="N16" s="780"/>
      <c r="O16" s="783" t="s">
        <v>13</v>
      </c>
      <c r="P16" s="783"/>
      <c r="Q16" s="451"/>
      <c r="R16" s="455" t="s">
        <v>118</v>
      </c>
      <c r="S16" s="456"/>
    </row>
    <row r="17" spans="1:19" ht="4.5" customHeight="1">
      <c r="A17" s="780"/>
      <c r="B17" s="780"/>
      <c r="C17" s="780"/>
      <c r="D17" s="780"/>
      <c r="E17" s="780"/>
      <c r="F17" s="780"/>
      <c r="G17" s="780"/>
      <c r="H17" s="780"/>
      <c r="I17" s="780"/>
      <c r="J17" s="780"/>
      <c r="K17" s="780"/>
      <c r="L17" s="780"/>
      <c r="M17" s="780"/>
      <c r="N17" s="780"/>
      <c r="O17" s="20"/>
      <c r="P17" s="20"/>
      <c r="Q17" s="451"/>
      <c r="R17" s="451"/>
      <c r="S17" s="445"/>
    </row>
    <row r="18" spans="1:19" ht="18" customHeight="1">
      <c r="A18" s="780" t="s">
        <v>390</v>
      </c>
      <c r="B18" s="780"/>
      <c r="C18" s="780"/>
      <c r="D18" s="780"/>
      <c r="E18" s="780"/>
      <c r="F18" s="780"/>
      <c r="G18" s="780"/>
      <c r="H18" s="780"/>
      <c r="I18" s="780"/>
      <c r="J18" s="780"/>
      <c r="K18" s="780"/>
      <c r="L18" s="780"/>
      <c r="M18" s="780"/>
      <c r="N18" s="780"/>
      <c r="O18" s="783" t="s">
        <v>13</v>
      </c>
      <c r="P18" s="783"/>
      <c r="Q18" s="20"/>
      <c r="R18" s="455" t="s">
        <v>118</v>
      </c>
      <c r="S18" s="456"/>
    </row>
    <row r="19" spans="1:19" ht="4.5" customHeight="1">
      <c r="A19" s="780"/>
      <c r="B19" s="780"/>
      <c r="C19" s="780"/>
      <c r="D19" s="780"/>
      <c r="E19" s="780"/>
      <c r="F19" s="780"/>
      <c r="G19" s="780"/>
      <c r="H19" s="780"/>
      <c r="I19" s="780"/>
      <c r="J19" s="780"/>
      <c r="K19" s="780"/>
      <c r="L19" s="780"/>
      <c r="M19" s="780"/>
      <c r="N19" s="780"/>
      <c r="O19" s="452"/>
      <c r="P19" s="452"/>
      <c r="Q19" s="20"/>
      <c r="R19" s="20"/>
      <c r="S19" s="445"/>
    </row>
    <row r="20" spans="1:19" ht="18" customHeight="1">
      <c r="A20" s="780" t="s">
        <v>391</v>
      </c>
      <c r="B20" s="780"/>
      <c r="C20" s="780"/>
      <c r="D20" s="780"/>
      <c r="E20" s="780"/>
      <c r="F20" s="780"/>
      <c r="G20" s="780"/>
      <c r="H20" s="780"/>
      <c r="I20" s="780"/>
      <c r="J20" s="780"/>
      <c r="K20" s="780"/>
      <c r="L20" s="780"/>
      <c r="M20" s="780"/>
      <c r="N20" s="780"/>
      <c r="O20" s="783"/>
      <c r="P20" s="783"/>
      <c r="Q20" s="451"/>
      <c r="R20" s="455" t="s">
        <v>118</v>
      </c>
      <c r="S20" s="456"/>
    </row>
    <row r="21" spans="1:19" ht="4.5" customHeight="1">
      <c r="A21" s="780"/>
      <c r="B21" s="780"/>
      <c r="C21" s="780"/>
      <c r="D21" s="780"/>
      <c r="E21" s="780"/>
      <c r="F21" s="780"/>
      <c r="G21" s="780"/>
      <c r="H21" s="780"/>
      <c r="I21" s="780"/>
      <c r="J21" s="780"/>
      <c r="K21" s="780"/>
      <c r="L21" s="780"/>
      <c r="M21" s="780"/>
      <c r="N21" s="780"/>
      <c r="O21" s="452"/>
      <c r="P21" s="452"/>
      <c r="Q21" s="20"/>
      <c r="R21" s="20"/>
      <c r="S21" s="445"/>
    </row>
    <row r="22" spans="1:19" ht="18" customHeight="1">
      <c r="A22" s="780" t="s">
        <v>392</v>
      </c>
      <c r="B22" s="780"/>
      <c r="C22" s="780"/>
      <c r="D22" s="780"/>
      <c r="E22" s="780"/>
      <c r="F22" s="780"/>
      <c r="G22" s="780"/>
      <c r="H22" s="780"/>
      <c r="I22" s="780"/>
      <c r="J22" s="780"/>
      <c r="K22" s="780"/>
      <c r="L22" s="780"/>
      <c r="M22" s="780"/>
      <c r="N22" s="780"/>
      <c r="O22" s="783" t="s">
        <v>13</v>
      </c>
      <c r="P22" s="783"/>
      <c r="Q22" s="453"/>
      <c r="R22" s="455" t="s">
        <v>118</v>
      </c>
      <c r="S22" s="456"/>
    </row>
    <row r="23" spans="1:19" ht="4.5" customHeight="1">
      <c r="A23" s="780" t="s">
        <v>162</v>
      </c>
      <c r="B23" s="780"/>
      <c r="C23" s="780"/>
      <c r="D23" s="780"/>
      <c r="E23" s="780"/>
      <c r="F23" s="780"/>
      <c r="G23" s="780"/>
      <c r="H23" s="780"/>
      <c r="I23" s="780"/>
      <c r="J23" s="780"/>
      <c r="K23" s="780"/>
      <c r="L23" s="780"/>
      <c r="M23" s="780"/>
      <c r="N23" s="780"/>
      <c r="O23" s="452"/>
      <c r="P23" s="452"/>
      <c r="Q23" s="451"/>
      <c r="R23" s="451"/>
      <c r="S23" s="445"/>
    </row>
    <row r="24" spans="1:19" ht="18" customHeight="1">
      <c r="A24" s="780" t="s">
        <v>393</v>
      </c>
      <c r="B24" s="780"/>
      <c r="C24" s="780"/>
      <c r="D24" s="780"/>
      <c r="E24" s="780"/>
      <c r="F24" s="780"/>
      <c r="G24" s="780"/>
      <c r="H24" s="780"/>
      <c r="I24" s="780"/>
      <c r="J24" s="780"/>
      <c r="K24" s="780"/>
      <c r="L24" s="780"/>
      <c r="M24" s="780"/>
      <c r="N24" s="780"/>
      <c r="O24" s="783" t="s">
        <v>13</v>
      </c>
      <c r="P24" s="783"/>
      <c r="Q24" s="453"/>
      <c r="R24" s="455" t="s">
        <v>118</v>
      </c>
      <c r="S24" s="456"/>
    </row>
    <row r="25" spans="1:19" ht="4.5" customHeight="1">
      <c r="A25" s="780" t="s">
        <v>162</v>
      </c>
      <c r="B25" s="780"/>
      <c r="C25" s="780"/>
      <c r="D25" s="780"/>
      <c r="E25" s="780"/>
      <c r="F25" s="780"/>
      <c r="G25" s="780"/>
      <c r="H25" s="780"/>
      <c r="I25" s="780"/>
      <c r="J25" s="780"/>
      <c r="K25" s="780"/>
      <c r="L25" s="780"/>
      <c r="M25" s="780"/>
      <c r="N25" s="780"/>
      <c r="O25" s="452"/>
      <c r="P25" s="452"/>
      <c r="Q25" s="451"/>
      <c r="R25" s="451"/>
      <c r="S25" s="445"/>
    </row>
    <row r="26" spans="1:19" ht="18" customHeight="1">
      <c r="A26" s="780" t="s">
        <v>394</v>
      </c>
      <c r="B26" s="780"/>
      <c r="C26" s="780"/>
      <c r="D26" s="780"/>
      <c r="E26" s="780"/>
      <c r="F26" s="780"/>
      <c r="G26" s="780"/>
      <c r="H26" s="780"/>
      <c r="I26" s="780"/>
      <c r="J26" s="780"/>
      <c r="K26" s="780"/>
      <c r="L26" s="780"/>
      <c r="M26" s="780"/>
      <c r="N26" s="780"/>
      <c r="O26" s="783" t="s">
        <v>13</v>
      </c>
      <c r="P26" s="783"/>
      <c r="Q26" s="453"/>
      <c r="R26" s="455" t="s">
        <v>118</v>
      </c>
      <c r="S26" s="456"/>
    </row>
    <row r="27" spans="1:19" ht="4.5" customHeight="1">
      <c r="A27" s="780" t="s">
        <v>162</v>
      </c>
      <c r="B27" s="780"/>
      <c r="C27" s="780"/>
      <c r="D27" s="780"/>
      <c r="E27" s="780"/>
      <c r="F27" s="780"/>
      <c r="G27" s="780"/>
      <c r="H27" s="780"/>
      <c r="I27" s="780"/>
      <c r="J27" s="780"/>
      <c r="K27" s="780"/>
      <c r="L27" s="780"/>
      <c r="M27" s="780"/>
      <c r="N27" s="780"/>
      <c r="O27" s="452"/>
      <c r="P27" s="452"/>
      <c r="Q27" s="451"/>
      <c r="R27" s="451"/>
      <c r="S27" s="445"/>
    </row>
    <row r="28" spans="1:19" ht="18" customHeight="1">
      <c r="A28" s="780" t="s">
        <v>395</v>
      </c>
      <c r="B28" s="780"/>
      <c r="C28" s="780"/>
      <c r="D28" s="780"/>
      <c r="E28" s="780"/>
      <c r="F28" s="780"/>
      <c r="G28" s="780"/>
      <c r="H28" s="780"/>
      <c r="I28" s="780"/>
      <c r="J28" s="780"/>
      <c r="K28" s="780"/>
      <c r="L28" s="780"/>
      <c r="M28" s="780"/>
      <c r="N28" s="780"/>
      <c r="O28" s="783" t="s">
        <v>13</v>
      </c>
      <c r="P28" s="783"/>
      <c r="Q28" s="451"/>
      <c r="R28" s="455" t="s">
        <v>118</v>
      </c>
      <c r="S28" s="456"/>
    </row>
    <row r="29" spans="1:19" ht="4.5" customHeight="1">
      <c r="A29" s="780"/>
      <c r="B29" s="780"/>
      <c r="C29" s="780"/>
      <c r="D29" s="780"/>
      <c r="E29" s="780"/>
      <c r="F29" s="780"/>
      <c r="G29" s="780"/>
      <c r="H29" s="780"/>
      <c r="I29" s="780"/>
      <c r="J29" s="780"/>
      <c r="K29" s="780"/>
      <c r="L29" s="780"/>
      <c r="M29" s="780"/>
      <c r="N29" s="780"/>
      <c r="O29" s="452"/>
      <c r="P29" s="452"/>
      <c r="Q29" s="451"/>
      <c r="R29" s="451"/>
      <c r="S29" s="445"/>
    </row>
    <row r="30" spans="1:19" ht="18" customHeight="1">
      <c r="A30" s="780" t="s">
        <v>305</v>
      </c>
      <c r="B30" s="780"/>
      <c r="C30" s="780"/>
      <c r="D30" s="780"/>
      <c r="E30" s="780"/>
      <c r="F30" s="780"/>
      <c r="G30" s="780"/>
      <c r="H30" s="780"/>
      <c r="I30" s="780"/>
      <c r="J30" s="780"/>
      <c r="K30" s="780"/>
      <c r="L30" s="780"/>
      <c r="M30" s="780"/>
      <c r="N30" s="780"/>
      <c r="O30" s="783" t="s">
        <v>13</v>
      </c>
      <c r="P30" s="783"/>
      <c r="Q30" s="451"/>
      <c r="R30" s="455" t="s">
        <v>118</v>
      </c>
      <c r="S30" s="456"/>
    </row>
    <row r="31" spans="1:14" ht="4.5" customHeight="1">
      <c r="A31" s="780"/>
      <c r="B31" s="780"/>
      <c r="C31" s="780"/>
      <c r="D31" s="780"/>
      <c r="E31" s="780"/>
      <c r="F31" s="780"/>
      <c r="G31" s="780"/>
      <c r="H31" s="780"/>
      <c r="I31" s="780"/>
      <c r="J31" s="780"/>
      <c r="K31" s="780"/>
      <c r="L31" s="780"/>
      <c r="M31" s="780"/>
      <c r="N31" s="780"/>
    </row>
    <row r="32" spans="1:19" ht="18" customHeight="1">
      <c r="A32" s="780" t="s">
        <v>396</v>
      </c>
      <c r="B32" s="780"/>
      <c r="C32" s="780"/>
      <c r="D32" s="780"/>
      <c r="E32" s="780"/>
      <c r="F32" s="780"/>
      <c r="G32" s="780"/>
      <c r="H32" s="780"/>
      <c r="I32" s="780"/>
      <c r="J32" s="780"/>
      <c r="K32" s="780"/>
      <c r="L32" s="780"/>
      <c r="M32" s="780"/>
      <c r="N32" s="780"/>
      <c r="O32" s="783" t="s">
        <v>13</v>
      </c>
      <c r="P32" s="783"/>
      <c r="R32" s="455" t="s">
        <v>118</v>
      </c>
      <c r="S32" s="456"/>
    </row>
    <row r="33" spans="1:14" ht="4.5" customHeight="1">
      <c r="A33" s="779"/>
      <c r="B33" s="779"/>
      <c r="C33" s="779"/>
      <c r="D33" s="779"/>
      <c r="E33" s="779"/>
      <c r="F33" s="779"/>
      <c r="G33" s="779"/>
      <c r="H33" s="779"/>
      <c r="I33" s="779"/>
      <c r="J33" s="779"/>
      <c r="K33" s="779"/>
      <c r="L33" s="779"/>
      <c r="M33" s="779"/>
      <c r="N33" s="779"/>
    </row>
    <row r="34" ht="13.5" customHeight="1" hidden="1"/>
    <row r="35" ht="12.75" customHeight="1" hidden="1"/>
    <row r="36" ht="12.75" hidden="1"/>
    <row r="37" ht="12.75" hidden="1"/>
    <row r="38" ht="12.75" hidden="1"/>
    <row r="39" ht="12.75" hidden="1"/>
    <row r="40" ht="12.75" hidden="1"/>
    <row r="41" ht="12.75" hidden="1"/>
    <row r="42" ht="12.75" hidden="1"/>
    <row r="43" ht="12.75" hidden="1"/>
    <row r="44" ht="12.75"/>
    <row r="45" ht="12.75"/>
  </sheetData>
  <sheetProtection/>
  <mergeCells count="32">
    <mergeCell ref="A32:N32"/>
    <mergeCell ref="O30:P30"/>
    <mergeCell ref="O32:P32"/>
    <mergeCell ref="O26:P26"/>
    <mergeCell ref="O22:P22"/>
    <mergeCell ref="A30:N30"/>
    <mergeCell ref="O28:P28"/>
    <mergeCell ref="A28:N28"/>
    <mergeCell ref="O18:P18"/>
    <mergeCell ref="O20:P20"/>
    <mergeCell ref="A27:N27"/>
    <mergeCell ref="A18:N18"/>
    <mergeCell ref="A24:N24"/>
    <mergeCell ref="A22:N22"/>
    <mergeCell ref="O24:P24"/>
    <mergeCell ref="A6:S7"/>
    <mergeCell ref="A8:J8"/>
    <mergeCell ref="A16:N16"/>
    <mergeCell ref="O12:P12"/>
    <mergeCell ref="O14:P14"/>
    <mergeCell ref="A12:N12"/>
    <mergeCell ref="A14:N14"/>
    <mergeCell ref="O16:P16"/>
    <mergeCell ref="A29:N29"/>
    <mergeCell ref="A31:N31"/>
    <mergeCell ref="A17:N17"/>
    <mergeCell ref="A19:N19"/>
    <mergeCell ref="A21:N21"/>
    <mergeCell ref="A23:N23"/>
    <mergeCell ref="A25:N25"/>
    <mergeCell ref="A20:N20"/>
    <mergeCell ref="A26:N26"/>
  </mergeCells>
  <hyperlinks>
    <hyperlink ref="A12:L12" location="'Notes and Definitions'!A1" display="Notes and Definitions"/>
    <hyperlink ref="A14" location="'Table 1'!A1" display="Table 1 - Major Equipment Projects"/>
    <hyperlink ref="A16" location="'Table 2a'!A1" display="Table 2a - Organisations paid £5 million or more by the Ministry of Defence Core Department and its Trading Funds in 2014/15"/>
    <hyperlink ref="A18" location="'Table 3'!A1" display="Table 3 - Private Sector Companies paid £50 million or more by the Ministry of Defence Core Department and its Trading Funds in 2014/15: By Holding Company"/>
    <hyperlink ref="A20" location="'Table 4a'!A1" display="Table 4a - Change in MOD expenditure with Holding Company"/>
    <hyperlink ref="A22" location="'Table 5b'!A1" display="Table 5b - MOD Contracting with Small and Medium-sized Enterprises (SMEs): New Contracts Placed"/>
    <hyperlink ref="A24" location="'Table 6'!A1" display="Table 6 - New Contracts Placed: By Type"/>
    <hyperlink ref="A28" location="'Table 7'!A1" display="Table 7 - MOD Payments on Private Finance Initiative (PFI) Projects: 2014/15"/>
    <hyperlink ref="A30" location="'Table 8'!A1" display="Table 8 - Estimated Defence Expenditure Outturn in the UK: Breakdown by Industry Group"/>
    <hyperlink ref="A32" location="'Table 9'!A1" display="Table 9 - Estimates of Identified Export Orders: Defence Equipment &amp; Services"/>
    <hyperlink ref="A16:N16" location="Table_2!A1" display="Table 2 - Public Expenditure for Top Five Departmental Groups"/>
    <hyperlink ref="A20:N20" location="Table_4!A1" display="Table 4 - Estimated MOD Equipment Expenditure"/>
    <hyperlink ref="A22:N22" location="Table_5!A1" display="Table 5 - MOD Research and Development Expenditure Outturn"/>
    <hyperlink ref="A26" location="'Table 6'!A1" display="Table 6 - New Contracts Placed: By Type"/>
    <hyperlink ref="A24:N24" location="Table_6a!A1" display="Table 6a - MOD Operations and Peacekeeping Costs"/>
    <hyperlink ref="A26:N26" location="Table_6b!A1" display="Table 6b - Annual Audited Cost of Operations"/>
    <hyperlink ref="A8:J8" r:id="rId1" display="https://www.gov.uk/government/statistics/defence-departmental-resources-2018"/>
    <hyperlink ref="A14:N14" location="Table_1!A1" display="Table 1 - Defence Expenditure Outturn"/>
    <hyperlink ref="A18:N18" location="Table_3!A1" display="Table 3 - Defence Expenditure by Commodity Block"/>
    <hyperlink ref="A28:N28" location="Table_7!A1" display="Table 7 - MOD Non-Current Assets"/>
    <hyperlink ref="A30:N30" location="Table_8!A1" display="Table 8 - External Income Earned by MOD"/>
    <hyperlink ref="A32:N32" location="Table_9!A1" display="Table 9 - MOD Expenditure on Consultancy"/>
    <hyperlink ref="A12:N12" location="Notes_and_Definitions!A1" display="Notes and Definitions"/>
  </hyperlinks>
  <printOptions/>
  <pageMargins left="0.75" right="0.75" top="1" bottom="1" header="0.5" footer="0.5"/>
  <pageSetup fitToHeight="1" fitToWidth="1" horizontalDpi="600" verticalDpi="600" orientation="landscape" scale="70" r:id="rId2"/>
</worksheet>
</file>

<file path=xl/worksheets/sheet10.xml><?xml version="1.0" encoding="utf-8"?>
<worksheet xmlns="http://schemas.openxmlformats.org/spreadsheetml/2006/main" xmlns:r="http://schemas.openxmlformats.org/officeDocument/2006/relationships">
  <dimension ref="A1:AB36"/>
  <sheetViews>
    <sheetView zoomScalePageLayoutView="0" workbookViewId="0" topLeftCell="A1">
      <selection activeCell="R4" sqref="R4:AB4"/>
    </sheetView>
  </sheetViews>
  <sheetFormatPr defaultColWidth="9.140625" defaultRowHeight="12.75"/>
  <cols>
    <col min="1" max="1" width="2.00390625" style="0" customWidth="1"/>
    <col min="2" max="2" width="33.421875" style="0" customWidth="1"/>
    <col min="3" max="3" width="12.421875" style="0" customWidth="1"/>
    <col min="4" max="4" width="1.7109375" style="0" customWidth="1"/>
    <col min="5" max="5" width="12.421875" style="0" customWidth="1"/>
    <col min="6" max="6" width="1.7109375" style="0" customWidth="1"/>
    <col min="7" max="7" width="12.421875" style="0" customWidth="1"/>
    <col min="8" max="8" width="1.7109375" style="0" customWidth="1"/>
    <col min="9" max="9" width="12.421875" style="0" customWidth="1"/>
    <col min="10" max="10" width="1.7109375" style="0" customWidth="1"/>
    <col min="11" max="11" width="12.421875" style="0" customWidth="1"/>
    <col min="12" max="12" width="1.7109375" style="0" customWidth="1"/>
    <col min="13" max="13" width="12.421875" style="0" customWidth="1"/>
    <col min="14" max="14" width="1.7109375" style="0" customWidth="1"/>
    <col min="15" max="15" width="12.421875" style="0" customWidth="1"/>
    <col min="16" max="16" width="1.7109375" style="0" customWidth="1"/>
    <col min="17" max="17" width="12.421875" style="0" customWidth="1"/>
  </cols>
  <sheetData>
    <row r="1" spans="1:28" ht="18">
      <c r="A1" s="988" t="s">
        <v>192</v>
      </c>
      <c r="B1" s="988"/>
      <c r="C1" s="988"/>
      <c r="D1" s="988"/>
      <c r="E1" s="988"/>
      <c r="F1" s="988"/>
      <c r="G1" s="988"/>
      <c r="H1" s="988"/>
      <c r="I1" s="988"/>
      <c r="J1" s="988"/>
      <c r="K1" s="988"/>
      <c r="L1" s="988"/>
      <c r="M1" s="988"/>
      <c r="N1" s="988"/>
      <c r="O1" s="988"/>
      <c r="P1" s="988"/>
      <c r="Q1" s="988"/>
      <c r="R1" s="333"/>
      <c r="S1" s="333"/>
      <c r="T1" s="333"/>
      <c r="U1" s="333"/>
      <c r="V1" s="333"/>
      <c r="W1" s="333"/>
      <c r="X1" s="333"/>
      <c r="Y1" s="333"/>
      <c r="Z1" s="333"/>
      <c r="AA1" s="333"/>
      <c r="AB1" s="333"/>
    </row>
    <row r="2" spans="1:28" ht="34.5" customHeight="1">
      <c r="A2" s="989" t="s">
        <v>375</v>
      </c>
      <c r="B2" s="989"/>
      <c r="C2" s="989"/>
      <c r="D2" s="989"/>
      <c r="E2" s="989"/>
      <c r="F2" s="989"/>
      <c r="G2" s="989"/>
      <c r="H2" s="989"/>
      <c r="I2" s="989"/>
      <c r="J2" s="989"/>
      <c r="K2" s="989"/>
      <c r="L2" s="989"/>
      <c r="M2" s="989"/>
      <c r="N2" s="989"/>
      <c r="O2" s="989"/>
      <c r="P2" s="989"/>
      <c r="Q2" s="989"/>
      <c r="R2" s="333"/>
      <c r="S2" s="333"/>
      <c r="T2" s="333"/>
      <c r="U2" s="333"/>
      <c r="V2" s="333"/>
      <c r="W2" s="333"/>
      <c r="X2" s="333"/>
      <c r="Y2" s="333"/>
      <c r="Z2" s="333"/>
      <c r="AA2" s="333"/>
      <c r="AB2" s="333"/>
    </row>
    <row r="3" spans="1:28" ht="33.75" customHeight="1">
      <c r="A3" s="989" t="s">
        <v>65</v>
      </c>
      <c r="B3" s="989"/>
      <c r="C3" s="989"/>
      <c r="D3" s="989"/>
      <c r="E3" s="989"/>
      <c r="F3" s="989"/>
      <c r="G3" s="989"/>
      <c r="H3" s="989"/>
      <c r="I3" s="989"/>
      <c r="J3" s="989"/>
      <c r="K3" s="989"/>
      <c r="L3" s="989"/>
      <c r="M3" s="989"/>
      <c r="N3" s="989"/>
      <c r="O3" s="989"/>
      <c r="P3" s="989"/>
      <c r="Q3" s="989"/>
      <c r="R3" s="333"/>
      <c r="S3" s="333"/>
      <c r="T3" s="333"/>
      <c r="U3" s="333"/>
      <c r="V3" s="333"/>
      <c r="W3" s="333"/>
      <c r="X3" s="333"/>
      <c r="Y3" s="333"/>
      <c r="Z3" s="333"/>
      <c r="AA3" s="333"/>
      <c r="AB3" s="333"/>
    </row>
    <row r="4" spans="1:28" ht="12.75">
      <c r="A4" s="990" t="s">
        <v>376</v>
      </c>
      <c r="B4" s="990"/>
      <c r="C4" s="990"/>
      <c r="D4" s="990"/>
      <c r="E4" s="990"/>
      <c r="F4" s="990"/>
      <c r="G4" s="990"/>
      <c r="H4" s="990"/>
      <c r="I4" s="990"/>
      <c r="J4" s="990"/>
      <c r="K4" s="990"/>
      <c r="L4" s="990"/>
      <c r="M4" s="990"/>
      <c r="N4" s="990"/>
      <c r="O4" s="990"/>
      <c r="P4" s="990"/>
      <c r="Q4" s="990"/>
      <c r="R4" s="844" t="s">
        <v>324</v>
      </c>
      <c r="S4" s="844"/>
      <c r="T4" s="844"/>
      <c r="U4" s="844"/>
      <c r="V4" s="844"/>
      <c r="W4" s="844"/>
      <c r="X4" s="844"/>
      <c r="Y4" s="844"/>
      <c r="Z4" s="844"/>
      <c r="AA4" s="844"/>
      <c r="AB4" s="844"/>
    </row>
    <row r="5" spans="1:28" ht="25.5" customHeight="1">
      <c r="A5" s="991" t="s">
        <v>377</v>
      </c>
      <c r="B5" s="991"/>
      <c r="C5" s="991"/>
      <c r="D5" s="991"/>
      <c r="E5" s="991"/>
      <c r="F5" s="991"/>
      <c r="G5" s="991"/>
      <c r="H5" s="991"/>
      <c r="I5" s="991"/>
      <c r="J5" s="991"/>
      <c r="K5" s="991"/>
      <c r="L5" s="991"/>
      <c r="M5" s="991"/>
      <c r="N5" s="991"/>
      <c r="O5" s="991"/>
      <c r="P5" s="991"/>
      <c r="Q5" s="991"/>
      <c r="R5" s="844" t="s">
        <v>323</v>
      </c>
      <c r="S5" s="844"/>
      <c r="T5" s="844"/>
      <c r="U5" s="844"/>
      <c r="V5" s="844"/>
      <c r="W5" s="844"/>
      <c r="X5" s="844"/>
      <c r="Y5" s="844"/>
      <c r="Z5" s="844"/>
      <c r="AA5" s="333"/>
      <c r="AB5" s="333"/>
    </row>
    <row r="6" spans="1:28" ht="12.75">
      <c r="A6" s="992" t="s">
        <v>146</v>
      </c>
      <c r="B6" s="992"/>
      <c r="C6" s="992"/>
      <c r="D6" s="992"/>
      <c r="E6" s="992"/>
      <c r="F6" s="992"/>
      <c r="G6" s="992"/>
      <c r="H6" s="992"/>
      <c r="I6" s="992"/>
      <c r="J6" s="992"/>
      <c r="K6" s="992"/>
      <c r="L6" s="992"/>
      <c r="M6" s="992"/>
      <c r="N6" s="992"/>
      <c r="O6" s="992"/>
      <c r="P6" s="992"/>
      <c r="Q6" s="992"/>
      <c r="R6" s="333"/>
      <c r="S6" s="333"/>
      <c r="T6" s="333"/>
      <c r="U6" s="333"/>
      <c r="V6" s="333"/>
      <c r="W6" s="333"/>
      <c r="X6" s="333"/>
      <c r="Y6" s="333"/>
      <c r="Z6" s="333"/>
      <c r="AA6" s="333"/>
      <c r="AB6" s="333"/>
    </row>
    <row r="7" spans="1:28" ht="12.75">
      <c r="A7" s="993"/>
      <c r="B7" s="993"/>
      <c r="C7" s="259">
        <v>40633</v>
      </c>
      <c r="D7" s="260"/>
      <c r="E7" s="261">
        <v>40999</v>
      </c>
      <c r="F7" s="260"/>
      <c r="G7" s="262">
        <v>41364</v>
      </c>
      <c r="H7" s="262"/>
      <c r="I7" s="263">
        <v>41729</v>
      </c>
      <c r="J7" s="169">
        <v>2</v>
      </c>
      <c r="K7" s="263">
        <v>42094</v>
      </c>
      <c r="L7" s="169">
        <v>2</v>
      </c>
      <c r="M7" s="263">
        <v>42460</v>
      </c>
      <c r="N7" s="169"/>
      <c r="O7" s="263">
        <v>42825</v>
      </c>
      <c r="P7" s="263"/>
      <c r="Q7" s="283">
        <v>43190</v>
      </c>
      <c r="R7" s="333"/>
      <c r="S7" s="333"/>
      <c r="T7" s="333"/>
      <c r="U7" s="333"/>
      <c r="V7" s="333"/>
      <c r="W7" s="333"/>
      <c r="X7" s="333"/>
      <c r="Y7" s="333"/>
      <c r="Z7" s="333"/>
      <c r="AA7" s="333"/>
      <c r="AB7" s="333"/>
    </row>
    <row r="8" spans="1:28" ht="12.75">
      <c r="A8" s="994" t="s">
        <v>66</v>
      </c>
      <c r="B8" s="995"/>
      <c r="C8" s="407">
        <v>117783</v>
      </c>
      <c r="D8" s="704"/>
      <c r="E8" s="408">
        <v>121815</v>
      </c>
      <c r="F8" s="704"/>
      <c r="G8" s="408">
        <v>120437</v>
      </c>
      <c r="H8" s="705"/>
      <c r="I8" s="410">
        <v>120985</v>
      </c>
      <c r="J8" s="705"/>
      <c r="K8" s="411">
        <v>124626</v>
      </c>
      <c r="L8" s="705"/>
      <c r="M8" s="411">
        <v>127749</v>
      </c>
      <c r="N8" s="409"/>
      <c r="O8" s="706">
        <v>130592</v>
      </c>
      <c r="P8" s="707"/>
      <c r="Q8" s="708">
        <v>135018</v>
      </c>
      <c r="R8" s="333"/>
      <c r="S8" s="334"/>
      <c r="T8" s="333"/>
      <c r="U8" s="333"/>
      <c r="V8" s="333"/>
      <c r="W8" s="333"/>
      <c r="X8" s="333"/>
      <c r="Y8" s="333"/>
      <c r="Z8" s="333"/>
      <c r="AA8" s="333"/>
      <c r="AB8" s="333"/>
    </row>
    <row r="9" spans="1:28" ht="12.75">
      <c r="A9" s="996"/>
      <c r="B9" s="997"/>
      <c r="C9" s="264"/>
      <c r="D9" s="709"/>
      <c r="E9" s="265"/>
      <c r="F9" s="709"/>
      <c r="G9" s="265"/>
      <c r="H9" s="709"/>
      <c r="I9" s="265"/>
      <c r="J9" s="710"/>
      <c r="K9" s="265"/>
      <c r="L9" s="710"/>
      <c r="M9" s="711"/>
      <c r="N9" s="170"/>
      <c r="O9" s="712"/>
      <c r="P9" s="712"/>
      <c r="Q9" s="713"/>
      <c r="R9" s="333"/>
      <c r="S9" s="333"/>
      <c r="T9" s="333"/>
      <c r="U9" s="333"/>
      <c r="V9" s="333"/>
      <c r="W9" s="333"/>
      <c r="X9" s="333"/>
      <c r="Y9" s="333"/>
      <c r="Z9" s="333"/>
      <c r="AA9" s="333"/>
      <c r="AB9" s="333"/>
    </row>
    <row r="10" spans="1:28" ht="12.75">
      <c r="A10" s="998" t="s">
        <v>67</v>
      </c>
      <c r="B10" s="999"/>
      <c r="C10" s="266">
        <v>89038</v>
      </c>
      <c r="D10" s="714"/>
      <c r="E10" s="267">
        <v>92813</v>
      </c>
      <c r="F10" s="715"/>
      <c r="G10" s="267">
        <v>92277</v>
      </c>
      <c r="H10" s="714"/>
      <c r="I10" s="267">
        <v>95049</v>
      </c>
      <c r="J10" s="716"/>
      <c r="K10" s="268">
        <v>98192</v>
      </c>
      <c r="L10" s="716"/>
      <c r="M10" s="268">
        <v>100545</v>
      </c>
      <c r="N10" s="171"/>
      <c r="O10" s="717">
        <v>102316</v>
      </c>
      <c r="P10" s="717"/>
      <c r="Q10" s="413">
        <v>105800</v>
      </c>
      <c r="R10" s="333"/>
      <c r="S10" s="333"/>
      <c r="T10" s="333"/>
      <c r="U10" s="333"/>
      <c r="V10" s="333"/>
      <c r="W10" s="333"/>
      <c r="X10" s="333"/>
      <c r="Y10" s="333"/>
      <c r="Z10" s="333"/>
      <c r="AA10" s="333"/>
      <c r="AB10" s="333"/>
    </row>
    <row r="11" spans="1:28" ht="12.75">
      <c r="A11" s="1000" t="s">
        <v>12</v>
      </c>
      <c r="B11" s="1001"/>
      <c r="C11" s="269"/>
      <c r="D11" s="718"/>
      <c r="E11" s="270"/>
      <c r="F11" s="718"/>
      <c r="G11" s="270"/>
      <c r="H11" s="718"/>
      <c r="I11" s="270"/>
      <c r="J11" s="710"/>
      <c r="K11" s="271"/>
      <c r="L11" s="719"/>
      <c r="M11" s="271"/>
      <c r="N11" s="83"/>
      <c r="O11" s="712"/>
      <c r="P11" s="712"/>
      <c r="Q11" s="713"/>
      <c r="R11" s="333"/>
      <c r="S11" s="333"/>
      <c r="T11" s="333"/>
      <c r="U11" s="333"/>
      <c r="V11" s="333"/>
      <c r="W11" s="333"/>
      <c r="X11" s="333"/>
      <c r="Y11" s="333"/>
      <c r="Z11" s="333"/>
      <c r="AA11" s="333"/>
      <c r="AB11" s="333"/>
    </row>
    <row r="12" spans="1:28" ht="12.75">
      <c r="A12" s="1002"/>
      <c r="B12" s="309" t="s">
        <v>68</v>
      </c>
      <c r="C12" s="264">
        <v>23371</v>
      </c>
      <c r="D12" s="709"/>
      <c r="E12" s="270">
        <v>25721</v>
      </c>
      <c r="F12" s="720"/>
      <c r="G12" s="270">
        <v>25710</v>
      </c>
      <c r="H12" s="718"/>
      <c r="I12" s="265">
        <v>27374</v>
      </c>
      <c r="J12" s="710"/>
      <c r="K12" s="272">
        <v>29701</v>
      </c>
      <c r="L12" s="719"/>
      <c r="M12" s="272">
        <v>32128</v>
      </c>
      <c r="N12" s="83"/>
      <c r="O12" s="721">
        <v>31647</v>
      </c>
      <c r="P12" s="721"/>
      <c r="Q12" s="412">
        <v>31936</v>
      </c>
      <c r="R12" s="333"/>
      <c r="S12" s="333"/>
      <c r="T12" s="333"/>
      <c r="U12" s="333"/>
      <c r="V12" s="333"/>
      <c r="W12" s="333"/>
      <c r="X12" s="333"/>
      <c r="Y12" s="333"/>
      <c r="Z12" s="333"/>
      <c r="AA12" s="333"/>
      <c r="AB12" s="333"/>
    </row>
    <row r="13" spans="1:28" ht="12.75">
      <c r="A13" s="1002"/>
      <c r="B13" s="310" t="s">
        <v>69</v>
      </c>
      <c r="C13" s="269">
        <v>1944</v>
      </c>
      <c r="D13" s="718"/>
      <c r="E13" s="270">
        <v>1861</v>
      </c>
      <c r="F13" s="720"/>
      <c r="G13" s="270">
        <v>2052</v>
      </c>
      <c r="H13" s="718"/>
      <c r="I13" s="270">
        <v>1918</v>
      </c>
      <c r="J13" s="710"/>
      <c r="K13" s="271">
        <v>1841</v>
      </c>
      <c r="L13" s="719"/>
      <c r="M13" s="271">
        <v>1860</v>
      </c>
      <c r="N13" s="83"/>
      <c r="O13" s="721">
        <v>1808</v>
      </c>
      <c r="P13" s="721"/>
      <c r="Q13" s="412">
        <v>2063</v>
      </c>
      <c r="R13" s="333"/>
      <c r="S13" s="333"/>
      <c r="T13" s="333"/>
      <c r="U13" s="333"/>
      <c r="V13" s="333"/>
      <c r="W13" s="333"/>
      <c r="X13" s="333"/>
      <c r="Y13" s="333"/>
      <c r="Z13" s="333"/>
      <c r="AA13" s="333"/>
      <c r="AB13" s="333"/>
    </row>
    <row r="14" spans="1:28" ht="12.75">
      <c r="A14" s="1002"/>
      <c r="B14" s="309" t="s">
        <v>70</v>
      </c>
      <c r="C14" s="264">
        <v>8480</v>
      </c>
      <c r="D14" s="709"/>
      <c r="E14" s="265">
        <v>8542</v>
      </c>
      <c r="F14" s="720"/>
      <c r="G14" s="265">
        <v>8765</v>
      </c>
      <c r="H14" s="709"/>
      <c r="I14" s="265">
        <v>8894</v>
      </c>
      <c r="J14" s="710"/>
      <c r="K14" s="272">
        <v>9546</v>
      </c>
      <c r="L14" s="719"/>
      <c r="M14" s="272">
        <v>10678</v>
      </c>
      <c r="N14" s="83"/>
      <c r="O14" s="721">
        <v>11380</v>
      </c>
      <c r="P14" s="721"/>
      <c r="Q14" s="412">
        <v>11361</v>
      </c>
      <c r="R14" s="333"/>
      <c r="S14" s="333"/>
      <c r="T14" s="333"/>
      <c r="U14" s="333"/>
      <c r="V14" s="333"/>
      <c r="W14" s="333"/>
      <c r="X14" s="333"/>
      <c r="Y14" s="333"/>
      <c r="Z14" s="333"/>
      <c r="AA14" s="333"/>
      <c r="AB14" s="333"/>
    </row>
    <row r="15" spans="1:28" ht="12.75">
      <c r="A15" s="1002"/>
      <c r="B15" s="309" t="s">
        <v>71</v>
      </c>
      <c r="C15" s="264">
        <v>2728</v>
      </c>
      <c r="D15" s="709"/>
      <c r="E15" s="265">
        <v>2483</v>
      </c>
      <c r="F15" s="722"/>
      <c r="G15" s="265">
        <v>2519</v>
      </c>
      <c r="H15" s="709"/>
      <c r="I15" s="265">
        <v>2630</v>
      </c>
      <c r="J15" s="710"/>
      <c r="K15" s="272">
        <v>2445</v>
      </c>
      <c r="L15" s="719"/>
      <c r="M15" s="272">
        <v>2222</v>
      </c>
      <c r="N15" s="83"/>
      <c r="O15" s="721">
        <v>2099</v>
      </c>
      <c r="P15" s="721"/>
      <c r="Q15" s="412">
        <v>1840</v>
      </c>
      <c r="R15" s="333"/>
      <c r="S15" s="333"/>
      <c r="T15" s="333"/>
      <c r="U15" s="333"/>
      <c r="V15" s="333"/>
      <c r="W15" s="333"/>
      <c r="X15" s="333"/>
      <c r="Y15" s="333"/>
      <c r="Z15" s="333"/>
      <c r="AA15" s="333"/>
      <c r="AB15" s="333"/>
    </row>
    <row r="16" spans="1:28" ht="12.75">
      <c r="A16" s="1002"/>
      <c r="B16" s="309" t="s">
        <v>282</v>
      </c>
      <c r="C16" s="264">
        <v>35726</v>
      </c>
      <c r="D16" s="709"/>
      <c r="E16" s="270">
        <v>34607</v>
      </c>
      <c r="F16" s="718"/>
      <c r="G16" s="270">
        <v>35726</v>
      </c>
      <c r="H16" s="718"/>
      <c r="I16" s="265">
        <v>35267</v>
      </c>
      <c r="J16" s="716"/>
      <c r="K16" s="272">
        <v>33765</v>
      </c>
      <c r="L16" s="716"/>
      <c r="M16" s="272">
        <v>33791</v>
      </c>
      <c r="N16" s="171"/>
      <c r="O16" s="721">
        <v>33125</v>
      </c>
      <c r="P16" s="721"/>
      <c r="Q16" s="412">
        <v>37664</v>
      </c>
      <c r="R16" s="333"/>
      <c r="S16" s="333"/>
      <c r="T16" s="333"/>
      <c r="U16" s="333"/>
      <c r="V16" s="333"/>
      <c r="W16" s="333"/>
      <c r="X16" s="333"/>
      <c r="Y16" s="333"/>
      <c r="Z16" s="333"/>
      <c r="AA16" s="333"/>
      <c r="AB16" s="333"/>
    </row>
    <row r="17" spans="1:28" ht="12.75">
      <c r="A17" s="1002"/>
      <c r="B17" s="309" t="s">
        <v>283</v>
      </c>
      <c r="C17" s="264">
        <v>12055</v>
      </c>
      <c r="D17" s="709"/>
      <c r="E17" s="270">
        <v>13629</v>
      </c>
      <c r="F17" s="718"/>
      <c r="G17" s="270">
        <v>12080</v>
      </c>
      <c r="H17" s="718"/>
      <c r="I17" s="265">
        <v>12336</v>
      </c>
      <c r="J17" s="716"/>
      <c r="K17" s="272">
        <v>13604</v>
      </c>
      <c r="L17" s="716"/>
      <c r="M17" s="272">
        <v>14300</v>
      </c>
      <c r="N17" s="171"/>
      <c r="O17" s="721">
        <v>16259</v>
      </c>
      <c r="P17" s="721"/>
      <c r="Q17" s="412">
        <v>14296</v>
      </c>
      <c r="R17" s="333"/>
      <c r="S17" s="333"/>
      <c r="T17" s="333"/>
      <c r="U17" s="333"/>
      <c r="V17" s="333"/>
      <c r="W17" s="333"/>
      <c r="X17" s="333"/>
      <c r="Y17" s="333"/>
      <c r="Z17" s="333"/>
      <c r="AA17" s="333"/>
      <c r="AB17" s="333"/>
    </row>
    <row r="18" spans="1:28" ht="12.75">
      <c r="A18" s="1002"/>
      <c r="B18" s="309" t="s">
        <v>284</v>
      </c>
      <c r="C18" s="264">
        <v>4735</v>
      </c>
      <c r="D18" s="709"/>
      <c r="E18" s="270">
        <v>5969</v>
      </c>
      <c r="F18" s="720"/>
      <c r="G18" s="270">
        <v>5425</v>
      </c>
      <c r="H18" s="718"/>
      <c r="I18" s="265">
        <v>6629</v>
      </c>
      <c r="J18" s="710"/>
      <c r="K18" s="272">
        <v>7290</v>
      </c>
      <c r="L18" s="719"/>
      <c r="M18" s="272">
        <v>5567</v>
      </c>
      <c r="N18" s="83"/>
      <c r="O18" s="721">
        <v>5999</v>
      </c>
      <c r="P18" s="721"/>
      <c r="Q18" s="412">
        <v>6641</v>
      </c>
      <c r="R18" s="333"/>
      <c r="S18" s="333"/>
      <c r="T18" s="333"/>
      <c r="U18" s="333"/>
      <c r="V18" s="333"/>
      <c r="W18" s="333"/>
      <c r="X18" s="333"/>
      <c r="Y18" s="333"/>
      <c r="Z18" s="333"/>
      <c r="AA18" s="333"/>
      <c r="AB18" s="333"/>
    </row>
    <row r="19" spans="1:28" ht="12.75">
      <c r="A19" s="996"/>
      <c r="B19" s="997"/>
      <c r="C19" s="264"/>
      <c r="D19" s="709"/>
      <c r="E19" s="270"/>
      <c r="F19" s="718"/>
      <c r="G19" s="270"/>
      <c r="H19" s="718"/>
      <c r="I19" s="265"/>
      <c r="J19" s="710"/>
      <c r="K19" s="272"/>
      <c r="L19" s="719"/>
      <c r="M19" s="272"/>
      <c r="N19" s="83"/>
      <c r="O19" s="712"/>
      <c r="P19" s="712"/>
      <c r="Q19" s="713"/>
      <c r="R19" s="333"/>
      <c r="S19" s="333"/>
      <c r="T19" s="333"/>
      <c r="U19" s="333"/>
      <c r="V19" s="333"/>
      <c r="W19" s="333"/>
      <c r="X19" s="333"/>
      <c r="Y19" s="333"/>
      <c r="Z19" s="333"/>
      <c r="AA19" s="333"/>
      <c r="AB19" s="333"/>
    </row>
    <row r="20" spans="1:28" ht="12.75">
      <c r="A20" s="1003" t="s">
        <v>285</v>
      </c>
      <c r="B20" s="1004"/>
      <c r="C20" s="273">
        <v>27529</v>
      </c>
      <c r="D20" s="723"/>
      <c r="E20" s="267">
        <v>27851</v>
      </c>
      <c r="F20" s="715"/>
      <c r="G20" s="267">
        <v>27418</v>
      </c>
      <c r="H20" s="714"/>
      <c r="I20" s="274">
        <v>24918</v>
      </c>
      <c r="J20" s="710"/>
      <c r="K20" s="275">
        <v>25567</v>
      </c>
      <c r="L20" s="719"/>
      <c r="M20" s="275">
        <v>26330</v>
      </c>
      <c r="N20" s="83"/>
      <c r="O20" s="717">
        <v>27779</v>
      </c>
      <c r="P20" s="717"/>
      <c r="Q20" s="413">
        <v>28612</v>
      </c>
      <c r="R20" s="333"/>
      <c r="S20" s="333"/>
      <c r="T20" s="333"/>
      <c r="U20" s="333"/>
      <c r="V20" s="333"/>
      <c r="W20" s="333"/>
      <c r="X20" s="333"/>
      <c r="Y20" s="333"/>
      <c r="Z20" s="333"/>
      <c r="AA20" s="333"/>
      <c r="AB20" s="333"/>
    </row>
    <row r="21" spans="1:28" ht="12.75">
      <c r="A21" s="996"/>
      <c r="B21" s="997"/>
      <c r="C21" s="276"/>
      <c r="D21" s="724"/>
      <c r="E21" s="278"/>
      <c r="F21" s="725"/>
      <c r="G21" s="278"/>
      <c r="H21" s="726"/>
      <c r="I21" s="277"/>
      <c r="J21" s="710"/>
      <c r="K21" s="279"/>
      <c r="L21" s="719"/>
      <c r="M21" s="279"/>
      <c r="N21" s="83"/>
      <c r="O21" s="712"/>
      <c r="P21" s="712"/>
      <c r="Q21" s="713"/>
      <c r="R21" s="333"/>
      <c r="S21" s="333"/>
      <c r="T21" s="333"/>
      <c r="U21" s="333"/>
      <c r="V21" s="333"/>
      <c r="W21" s="333"/>
      <c r="X21" s="333"/>
      <c r="Y21" s="333"/>
      <c r="Z21" s="333"/>
      <c r="AA21" s="333"/>
      <c r="AB21" s="333"/>
    </row>
    <row r="22" spans="1:28" ht="12.75">
      <c r="A22" s="1003" t="s">
        <v>286</v>
      </c>
      <c r="B22" s="1004"/>
      <c r="C22" s="273">
        <v>1047</v>
      </c>
      <c r="D22" s="715"/>
      <c r="E22" s="267">
        <v>988</v>
      </c>
      <c r="F22" s="715"/>
      <c r="G22" s="267">
        <v>605</v>
      </c>
      <c r="H22" s="714"/>
      <c r="I22" s="274">
        <v>915</v>
      </c>
      <c r="J22" s="710"/>
      <c r="K22" s="275">
        <v>790</v>
      </c>
      <c r="L22" s="719"/>
      <c r="M22" s="275">
        <v>800</v>
      </c>
      <c r="N22" s="428" t="s">
        <v>169</v>
      </c>
      <c r="O22" s="717">
        <v>468</v>
      </c>
      <c r="P22" s="717"/>
      <c r="Q22" s="413">
        <v>577</v>
      </c>
      <c r="R22" s="333"/>
      <c r="S22" s="333"/>
      <c r="T22" s="333"/>
      <c r="U22" s="333"/>
      <c r="V22" s="333"/>
      <c r="W22" s="333"/>
      <c r="X22" s="333"/>
      <c r="Y22" s="333"/>
      <c r="Z22" s="333"/>
      <c r="AA22" s="333"/>
      <c r="AB22" s="333"/>
    </row>
    <row r="23" spans="1:28" ht="12.75">
      <c r="A23" s="996"/>
      <c r="B23" s="997"/>
      <c r="C23" s="280"/>
      <c r="D23" s="727"/>
      <c r="E23" s="270"/>
      <c r="F23" s="718"/>
      <c r="G23" s="270"/>
      <c r="H23" s="718"/>
      <c r="I23" s="272"/>
      <c r="J23" s="719"/>
      <c r="K23" s="272"/>
      <c r="L23" s="719"/>
      <c r="M23" s="272"/>
      <c r="N23" s="83"/>
      <c r="O23" s="721"/>
      <c r="P23" s="721"/>
      <c r="Q23" s="412"/>
      <c r="R23" s="333"/>
      <c r="S23" s="333"/>
      <c r="T23" s="333"/>
      <c r="U23" s="333"/>
      <c r="V23" s="333"/>
      <c r="W23" s="333"/>
      <c r="X23" s="333"/>
      <c r="Y23" s="333"/>
      <c r="Z23" s="333"/>
      <c r="AA23" s="333"/>
      <c r="AB23" s="333"/>
    </row>
    <row r="24" spans="1:28" ht="12.75">
      <c r="A24" s="1003" t="s">
        <v>287</v>
      </c>
      <c r="B24" s="1004"/>
      <c r="C24" s="273">
        <v>169</v>
      </c>
      <c r="D24" s="715"/>
      <c r="E24" s="267">
        <v>164</v>
      </c>
      <c r="F24" s="728"/>
      <c r="G24" s="267">
        <v>136</v>
      </c>
      <c r="H24" s="728"/>
      <c r="I24" s="274">
        <v>103</v>
      </c>
      <c r="J24" s="710"/>
      <c r="K24" s="275">
        <v>77</v>
      </c>
      <c r="L24" s="719"/>
      <c r="M24" s="275">
        <v>73</v>
      </c>
      <c r="N24" s="83"/>
      <c r="O24" s="717">
        <v>13</v>
      </c>
      <c r="P24" s="717"/>
      <c r="Q24" s="413">
        <v>13</v>
      </c>
      <c r="R24" s="333"/>
      <c r="S24" s="333"/>
      <c r="T24" s="333"/>
      <c r="U24" s="333"/>
      <c r="V24" s="333"/>
      <c r="W24" s="333"/>
      <c r="X24" s="333"/>
      <c r="Y24" s="333"/>
      <c r="Z24" s="333"/>
      <c r="AA24" s="333"/>
      <c r="AB24" s="333"/>
    </row>
    <row r="25" spans="1:28" ht="12.75">
      <c r="A25" s="340"/>
      <c r="B25" s="341"/>
      <c r="C25" s="273"/>
      <c r="D25" s="715"/>
      <c r="E25" s="267"/>
      <c r="F25" s="728"/>
      <c r="G25" s="267"/>
      <c r="H25" s="728"/>
      <c r="I25" s="274"/>
      <c r="J25" s="710"/>
      <c r="K25" s="275"/>
      <c r="L25" s="719"/>
      <c r="M25" s="275"/>
      <c r="N25" s="83"/>
      <c r="O25" s="717"/>
      <c r="P25" s="717"/>
      <c r="Q25" s="413"/>
      <c r="R25" s="333"/>
      <c r="S25" s="333"/>
      <c r="T25" s="333"/>
      <c r="U25" s="333"/>
      <c r="V25" s="333"/>
      <c r="W25" s="333"/>
      <c r="X25" s="333"/>
      <c r="Y25" s="333"/>
      <c r="Z25" s="333"/>
      <c r="AA25" s="333"/>
      <c r="AB25" s="333"/>
    </row>
    <row r="26" spans="1:28" ht="15">
      <c r="A26" s="1003" t="s">
        <v>304</v>
      </c>
      <c r="B26" s="1005"/>
      <c r="C26" s="429" t="s">
        <v>159</v>
      </c>
      <c r="D26" s="729"/>
      <c r="E26" s="430" t="s">
        <v>159</v>
      </c>
      <c r="F26" s="729"/>
      <c r="G26" s="430" t="s">
        <v>159</v>
      </c>
      <c r="H26" s="729"/>
      <c r="I26" s="430" t="s">
        <v>159</v>
      </c>
      <c r="J26" s="710"/>
      <c r="K26" s="430" t="s">
        <v>159</v>
      </c>
      <c r="L26" s="710"/>
      <c r="M26" s="430" t="s">
        <v>159</v>
      </c>
      <c r="N26" s="428" t="s">
        <v>169</v>
      </c>
      <c r="O26" s="717">
        <v>16</v>
      </c>
      <c r="P26" s="717"/>
      <c r="Q26" s="413">
        <v>16</v>
      </c>
      <c r="R26" s="333"/>
      <c r="S26" s="333"/>
      <c r="T26" s="333"/>
      <c r="U26" s="333"/>
      <c r="V26" s="333"/>
      <c r="W26" s="333"/>
      <c r="X26" s="333"/>
      <c r="Y26" s="333"/>
      <c r="Z26" s="333"/>
      <c r="AA26" s="333"/>
      <c r="AB26" s="333"/>
    </row>
    <row r="27" spans="1:28" ht="12.75">
      <c r="A27" s="1006"/>
      <c r="B27" s="1007"/>
      <c r="C27" s="730"/>
      <c r="D27" s="731"/>
      <c r="E27" s="732"/>
      <c r="F27" s="731"/>
      <c r="G27" s="732"/>
      <c r="H27" s="732"/>
      <c r="I27" s="733"/>
      <c r="J27" s="734"/>
      <c r="K27" s="735"/>
      <c r="L27" s="736"/>
      <c r="M27" s="736"/>
      <c r="N27" s="736"/>
      <c r="O27" s="735"/>
      <c r="P27" s="735"/>
      <c r="Q27" s="737"/>
      <c r="R27" s="333"/>
      <c r="S27" s="333"/>
      <c r="T27" s="333"/>
      <c r="U27" s="333"/>
      <c r="V27" s="333"/>
      <c r="W27" s="333"/>
      <c r="X27" s="333"/>
      <c r="Y27" s="333"/>
      <c r="Z27" s="333"/>
      <c r="AA27" s="333"/>
      <c r="AB27" s="333"/>
    </row>
    <row r="28" spans="1:28" ht="12.75">
      <c r="A28" s="1008" t="s">
        <v>351</v>
      </c>
      <c r="B28" s="1008"/>
      <c r="C28" s="1008"/>
      <c r="D28" s="1008"/>
      <c r="E28" s="1008"/>
      <c r="F28" s="1008"/>
      <c r="G28" s="1008"/>
      <c r="H28" s="1008"/>
      <c r="I28" s="1008"/>
      <c r="J28" s="1008"/>
      <c r="K28" s="1008"/>
      <c r="L28" s="1008"/>
      <c r="M28" s="1008"/>
      <c r="N28" s="1008"/>
      <c r="O28" s="1008"/>
      <c r="P28" s="1008"/>
      <c r="Q28" s="1008"/>
      <c r="R28" s="333"/>
      <c r="S28" s="333"/>
      <c r="T28" s="333"/>
      <c r="U28" s="333"/>
      <c r="V28" s="333"/>
      <c r="W28" s="333"/>
      <c r="X28" s="333"/>
      <c r="Y28" s="333"/>
      <c r="Z28" s="333"/>
      <c r="AA28" s="333"/>
      <c r="AB28" s="333"/>
    </row>
    <row r="29" spans="1:28" ht="22.5" customHeight="1">
      <c r="A29" s="281" t="s">
        <v>148</v>
      </c>
      <c r="B29" s="1009" t="s">
        <v>72</v>
      </c>
      <c r="C29" s="1009"/>
      <c r="D29" s="1009"/>
      <c r="E29" s="1009"/>
      <c r="F29" s="1009"/>
      <c r="G29" s="1009"/>
      <c r="H29" s="1009"/>
      <c r="I29" s="1009"/>
      <c r="J29" s="1009"/>
      <c r="K29" s="1009"/>
      <c r="L29" s="1009"/>
      <c r="M29" s="1009"/>
      <c r="N29" s="1009"/>
      <c r="O29" s="1009"/>
      <c r="P29" s="1009"/>
      <c r="Q29" s="1009"/>
      <c r="R29" s="333"/>
      <c r="S29" s="333"/>
      <c r="T29" s="333"/>
      <c r="U29" s="333"/>
      <c r="V29" s="333"/>
      <c r="W29" s="333"/>
      <c r="X29" s="333"/>
      <c r="Y29" s="333"/>
      <c r="Z29" s="333"/>
      <c r="AA29" s="333"/>
      <c r="AB29" s="333"/>
    </row>
    <row r="30" spans="1:28" ht="22.5">
      <c r="A30" s="281" t="s">
        <v>149</v>
      </c>
      <c r="B30" s="1009" t="s">
        <v>378</v>
      </c>
      <c r="C30" s="1009"/>
      <c r="D30" s="1009"/>
      <c r="E30" s="1009"/>
      <c r="F30" s="1009"/>
      <c r="G30" s="1009"/>
      <c r="H30" s="1009"/>
      <c r="I30" s="1009"/>
      <c r="J30" s="1009"/>
      <c r="K30" s="1009"/>
      <c r="L30" s="1009"/>
      <c r="M30" s="1009"/>
      <c r="N30" s="1009"/>
      <c r="O30" s="1009"/>
      <c r="P30" s="1009"/>
      <c r="Q30" s="1009"/>
      <c r="R30" s="333"/>
      <c r="S30" s="333"/>
      <c r="T30" s="333"/>
      <c r="U30" s="333"/>
      <c r="V30" s="333"/>
      <c r="W30" s="333"/>
      <c r="X30" s="333"/>
      <c r="Y30" s="333"/>
      <c r="Z30" s="333"/>
      <c r="AA30" s="333"/>
      <c r="AB30" s="333"/>
    </row>
    <row r="31" spans="1:28" ht="22.5">
      <c r="A31" s="281" t="s">
        <v>150</v>
      </c>
      <c r="B31" s="1009" t="s">
        <v>73</v>
      </c>
      <c r="C31" s="1009"/>
      <c r="D31" s="1009"/>
      <c r="E31" s="1009"/>
      <c r="F31" s="1009"/>
      <c r="G31" s="1009"/>
      <c r="H31" s="1009"/>
      <c r="I31" s="1009"/>
      <c r="J31" s="1009"/>
      <c r="K31" s="1009"/>
      <c r="L31" s="1009"/>
      <c r="M31" s="1009"/>
      <c r="N31" s="1009"/>
      <c r="O31" s="1009"/>
      <c r="P31" s="1009"/>
      <c r="Q31" s="1009"/>
      <c r="R31" s="333"/>
      <c r="S31" s="333"/>
      <c r="T31" s="333"/>
      <c r="U31" s="333"/>
      <c r="V31" s="333"/>
      <c r="W31" s="333"/>
      <c r="X31" s="333"/>
      <c r="Y31" s="333"/>
      <c r="Z31" s="333"/>
      <c r="AA31" s="333"/>
      <c r="AB31" s="333"/>
    </row>
    <row r="32" spans="1:28" ht="22.5">
      <c r="A32" s="281" t="s">
        <v>151</v>
      </c>
      <c r="B32" s="1009" t="s">
        <v>74</v>
      </c>
      <c r="C32" s="1009"/>
      <c r="D32" s="1009"/>
      <c r="E32" s="1009"/>
      <c r="F32" s="1009"/>
      <c r="G32" s="1009"/>
      <c r="H32" s="1009"/>
      <c r="I32" s="1009"/>
      <c r="J32" s="1009"/>
      <c r="K32" s="1009"/>
      <c r="L32" s="1009"/>
      <c r="M32" s="1009"/>
      <c r="N32" s="1009"/>
      <c r="O32" s="1009"/>
      <c r="P32" s="1009"/>
      <c r="Q32" s="1009"/>
      <c r="R32" s="333"/>
      <c r="S32" s="333"/>
      <c r="T32" s="333"/>
      <c r="U32" s="333"/>
      <c r="V32" s="333"/>
      <c r="W32" s="333"/>
      <c r="X32" s="333"/>
      <c r="Y32" s="333"/>
      <c r="Z32" s="333"/>
      <c r="AA32" s="333"/>
      <c r="AB32" s="333"/>
    </row>
    <row r="33" spans="1:28" ht="22.5">
      <c r="A33" s="281" t="s">
        <v>152</v>
      </c>
      <c r="B33" s="1009" t="s">
        <v>75</v>
      </c>
      <c r="C33" s="1009"/>
      <c r="D33" s="1009"/>
      <c r="E33" s="1009"/>
      <c r="F33" s="1009"/>
      <c r="G33" s="1009"/>
      <c r="H33" s="1009"/>
      <c r="I33" s="1009"/>
      <c r="J33" s="1009"/>
      <c r="K33" s="1009"/>
      <c r="L33" s="1009"/>
      <c r="M33" s="1009"/>
      <c r="N33" s="1009"/>
      <c r="O33" s="1009"/>
      <c r="P33" s="1009"/>
      <c r="Q33" s="1009"/>
      <c r="R33" s="333"/>
      <c r="S33" s="333"/>
      <c r="T33" s="333"/>
      <c r="U33" s="333"/>
      <c r="V33" s="333"/>
      <c r="W33" s="333"/>
      <c r="X33" s="333"/>
      <c r="Y33" s="333"/>
      <c r="Z33" s="333"/>
      <c r="AA33" s="333"/>
      <c r="AB33" s="333"/>
    </row>
    <row r="34" spans="1:28" ht="24" customHeight="1">
      <c r="A34" s="282" t="s">
        <v>153</v>
      </c>
      <c r="B34" s="1009" t="s">
        <v>76</v>
      </c>
      <c r="C34" s="1009"/>
      <c r="D34" s="1009"/>
      <c r="E34" s="1009"/>
      <c r="F34" s="1009"/>
      <c r="G34" s="1009"/>
      <c r="H34" s="1009"/>
      <c r="I34" s="1009"/>
      <c r="J34" s="1009"/>
      <c r="K34" s="1009"/>
      <c r="L34" s="1009"/>
      <c r="M34" s="1009"/>
      <c r="N34" s="1009"/>
      <c r="O34" s="1009"/>
      <c r="P34" s="1009"/>
      <c r="Q34" s="1009"/>
      <c r="R34" s="333"/>
      <c r="S34" s="333"/>
      <c r="T34" s="333"/>
      <c r="U34" s="333"/>
      <c r="V34" s="333"/>
      <c r="W34" s="333"/>
      <c r="X34" s="333"/>
      <c r="Y34" s="333"/>
      <c r="Z34" s="333"/>
      <c r="AA34" s="333"/>
      <c r="AB34" s="333"/>
    </row>
    <row r="35" spans="1:28" ht="23.25" customHeight="1">
      <c r="A35" s="282" t="s">
        <v>141</v>
      </c>
      <c r="B35" s="1009" t="s">
        <v>77</v>
      </c>
      <c r="C35" s="1009"/>
      <c r="D35" s="1009"/>
      <c r="E35" s="1009"/>
      <c r="F35" s="1009"/>
      <c r="G35" s="1009"/>
      <c r="H35" s="1009"/>
      <c r="I35" s="1009"/>
      <c r="J35" s="1009"/>
      <c r="K35" s="1009"/>
      <c r="L35" s="1009"/>
      <c r="M35" s="1009"/>
      <c r="N35" s="1009"/>
      <c r="O35" s="1009"/>
      <c r="P35" s="1009"/>
      <c r="Q35" s="1009"/>
      <c r="R35" s="333"/>
      <c r="S35" s="333"/>
      <c r="T35" s="333"/>
      <c r="U35" s="333"/>
      <c r="V35" s="333"/>
      <c r="W35" s="333"/>
      <c r="X35" s="333"/>
      <c r="Y35" s="333"/>
      <c r="Z35" s="333"/>
      <c r="AA35" s="333"/>
      <c r="AB35" s="333"/>
    </row>
    <row r="36" spans="1:28" ht="22.5">
      <c r="A36" s="282" t="s">
        <v>154</v>
      </c>
      <c r="B36" s="1009" t="s">
        <v>379</v>
      </c>
      <c r="C36" s="1009"/>
      <c r="D36" s="1009"/>
      <c r="E36" s="1009"/>
      <c r="F36" s="1009"/>
      <c r="G36" s="1009"/>
      <c r="H36" s="1009"/>
      <c r="I36" s="1009"/>
      <c r="J36" s="1009"/>
      <c r="K36" s="1009"/>
      <c r="L36" s="1009"/>
      <c r="M36" s="1009"/>
      <c r="N36" s="1009"/>
      <c r="O36" s="1009"/>
      <c r="P36" s="1009"/>
      <c r="Q36" s="1009"/>
      <c r="R36" s="333"/>
      <c r="S36" s="333"/>
      <c r="T36" s="333"/>
      <c r="U36" s="333"/>
      <c r="V36" s="333"/>
      <c r="W36" s="333"/>
      <c r="X36" s="333"/>
      <c r="Y36" s="333"/>
      <c r="Z36" s="333"/>
      <c r="AA36" s="333"/>
      <c r="AB36" s="333"/>
    </row>
  </sheetData>
  <sheetProtection/>
  <mergeCells count="31">
    <mergeCell ref="B31:Q31"/>
    <mergeCell ref="B32:Q32"/>
    <mergeCell ref="B33:Q33"/>
    <mergeCell ref="B34:Q34"/>
    <mergeCell ref="B35:Q35"/>
    <mergeCell ref="B36:Q36"/>
    <mergeCell ref="A24:B24"/>
    <mergeCell ref="A26:B26"/>
    <mergeCell ref="A27:B27"/>
    <mergeCell ref="A28:Q28"/>
    <mergeCell ref="B29:Q29"/>
    <mergeCell ref="B30:Q30"/>
    <mergeCell ref="A12:A18"/>
    <mergeCell ref="A19:B19"/>
    <mergeCell ref="A20:B20"/>
    <mergeCell ref="A21:B21"/>
    <mergeCell ref="A22:B22"/>
    <mergeCell ref="A23:B23"/>
    <mergeCell ref="A6:Q6"/>
    <mergeCell ref="A7:B7"/>
    <mergeCell ref="A8:B8"/>
    <mergeCell ref="A9:B9"/>
    <mergeCell ref="A10:B10"/>
    <mergeCell ref="A11:B11"/>
    <mergeCell ref="A1:Q1"/>
    <mergeCell ref="A2:Q2"/>
    <mergeCell ref="A3:Q3"/>
    <mergeCell ref="A4:Q4"/>
    <mergeCell ref="R4:AB4"/>
    <mergeCell ref="A5:Q5"/>
    <mergeCell ref="R5:Z5"/>
  </mergeCells>
  <hyperlinks>
    <hyperlink ref="R4" r:id="rId1" display="https://www.gov.uk/government/publications/ministry-of-defence-annual-report-and-accounts-2014-to-2015"/>
    <hyperlink ref="R4:AB4" r:id="rId2" display="https://www.gov.uk/government/publications/ministry-of-defence-annual-report-and-accounts-2017-to-2018"/>
    <hyperlink ref="R5" r:id="rId3" display="https://www.gov.uk/government/statistics/defence-departmental-resources-2015"/>
    <hyperlink ref="R5:Z5" r:id="rId4" display="https://www.gov.uk/government/statistics/defence-departmental-resources-2018"/>
  </hyperlinks>
  <printOptions/>
  <pageMargins left="0.7" right="0.7" top="0.75" bottom="0.75" header="0.3" footer="0.3"/>
  <pageSetup horizontalDpi="600" verticalDpi="600" orientation="portrait" paperSize="9" r:id="rId5"/>
</worksheet>
</file>

<file path=xl/worksheets/sheet11.xml><?xml version="1.0" encoding="utf-8"?>
<worksheet xmlns="http://schemas.openxmlformats.org/spreadsheetml/2006/main" xmlns:r="http://schemas.openxmlformats.org/officeDocument/2006/relationships">
  <dimension ref="A1:Q27"/>
  <sheetViews>
    <sheetView zoomScalePageLayoutView="0" workbookViewId="0" topLeftCell="A1">
      <selection activeCell="Q3" sqref="Q3"/>
    </sheetView>
  </sheetViews>
  <sheetFormatPr defaultColWidth="9.140625" defaultRowHeight="12.75"/>
  <cols>
    <col min="1" max="1" width="2.00390625" style="0" customWidth="1"/>
    <col min="2" max="2" width="20.57421875" style="0" customWidth="1"/>
    <col min="3" max="3" width="20.140625" style="0" customWidth="1"/>
    <col min="4" max="7" width="10.00390625" style="0" customWidth="1"/>
    <col min="8" max="8" width="1.421875" style="0" customWidth="1"/>
    <col min="9" max="11" width="10.00390625" style="0" customWidth="1"/>
    <col min="12" max="12" width="10.140625" style="0" customWidth="1"/>
    <col min="13" max="13" width="10.00390625" style="0" customWidth="1"/>
    <col min="14" max="14" width="1.57421875" style="0" bestFit="1" customWidth="1"/>
    <col min="15" max="15" width="10.28125" style="0" customWidth="1"/>
  </cols>
  <sheetData>
    <row r="1" spans="1:17" ht="18">
      <c r="A1" s="1010" t="s">
        <v>305</v>
      </c>
      <c r="B1" s="1010"/>
      <c r="C1" s="1010"/>
      <c r="D1" s="1010"/>
      <c r="E1" s="1010"/>
      <c r="F1" s="1010"/>
      <c r="G1" s="1010"/>
      <c r="H1" s="1010"/>
      <c r="I1" s="1010"/>
      <c r="J1" s="1010"/>
      <c r="K1" s="1010"/>
      <c r="L1" s="1010"/>
      <c r="M1" s="1010"/>
      <c r="N1" s="1010"/>
      <c r="O1" s="1010"/>
      <c r="P1" s="1010"/>
      <c r="Q1" s="336"/>
    </row>
    <row r="2" spans="1:17" ht="36.75" customHeight="1">
      <c r="A2" s="1011" t="s">
        <v>288</v>
      </c>
      <c r="B2" s="1011"/>
      <c r="C2" s="1011"/>
      <c r="D2" s="1011"/>
      <c r="E2" s="1011"/>
      <c r="F2" s="1011"/>
      <c r="G2" s="1011"/>
      <c r="H2" s="1011"/>
      <c r="I2" s="1011"/>
      <c r="J2" s="1011"/>
      <c r="K2" s="1011"/>
      <c r="L2" s="1011"/>
      <c r="M2" s="1011"/>
      <c r="N2" s="1011"/>
      <c r="O2" s="1011"/>
      <c r="P2" s="1011"/>
      <c r="Q2" s="438" t="s">
        <v>224</v>
      </c>
    </row>
    <row r="3" spans="1:17" ht="23.25" customHeight="1">
      <c r="A3" s="1012" t="s">
        <v>275</v>
      </c>
      <c r="B3" s="1012"/>
      <c r="C3" s="1012"/>
      <c r="D3" s="1012"/>
      <c r="E3" s="1012"/>
      <c r="F3" s="1012"/>
      <c r="G3" s="1012"/>
      <c r="H3" s="1012"/>
      <c r="I3" s="1012"/>
      <c r="J3" s="1012"/>
      <c r="K3" s="1012"/>
      <c r="L3" s="1012"/>
      <c r="M3" s="1012"/>
      <c r="N3" s="1012"/>
      <c r="O3" s="1012"/>
      <c r="P3" s="1012"/>
      <c r="Q3" s="438" t="s">
        <v>323</v>
      </c>
    </row>
    <row r="4" spans="1:17" ht="12.75">
      <c r="A4" s="1013" t="s">
        <v>125</v>
      </c>
      <c r="B4" s="1013"/>
      <c r="C4" s="1013"/>
      <c r="D4" s="1013"/>
      <c r="E4" s="1013"/>
      <c r="F4" s="1013"/>
      <c r="G4" s="1013"/>
      <c r="H4" s="1013"/>
      <c r="I4" s="1013"/>
      <c r="J4" s="1013"/>
      <c r="K4" s="1013"/>
      <c r="L4" s="1013"/>
      <c r="M4" s="1013"/>
      <c r="N4" s="1013"/>
      <c r="O4" s="1013"/>
      <c r="P4" s="1013"/>
      <c r="Q4" s="335"/>
    </row>
    <row r="5" spans="1:17" ht="12.75">
      <c r="A5" s="1014"/>
      <c r="B5" s="1014"/>
      <c r="C5" s="1015"/>
      <c r="D5" s="284" t="s">
        <v>111</v>
      </c>
      <c r="E5" s="284" t="s">
        <v>114</v>
      </c>
      <c r="F5" s="284" t="s">
        <v>115</v>
      </c>
      <c r="G5" s="284" t="s">
        <v>113</v>
      </c>
      <c r="H5" s="285"/>
      <c r="I5" s="284" t="s">
        <v>112</v>
      </c>
      <c r="J5" s="284" t="s">
        <v>117</v>
      </c>
      <c r="K5" s="284" t="s">
        <v>143</v>
      </c>
      <c r="L5" s="284" t="s">
        <v>144</v>
      </c>
      <c r="M5" s="284" t="s">
        <v>241</v>
      </c>
      <c r="N5" s="738"/>
      <c r="O5" s="284" t="s">
        <v>298</v>
      </c>
      <c r="P5" s="286" t="s">
        <v>334</v>
      </c>
      <c r="Q5" s="336"/>
    </row>
    <row r="6" spans="1:17" ht="12.75">
      <c r="A6" s="1016" t="s">
        <v>380</v>
      </c>
      <c r="B6" s="1017"/>
      <c r="C6" s="1018"/>
      <c r="D6" s="414">
        <v>1394</v>
      </c>
      <c r="E6" s="415">
        <v>1479</v>
      </c>
      <c r="F6" s="414">
        <v>1409</v>
      </c>
      <c r="G6" s="414">
        <v>1316</v>
      </c>
      <c r="H6" s="416" t="s">
        <v>169</v>
      </c>
      <c r="I6" s="414">
        <v>1406</v>
      </c>
      <c r="J6" s="417">
        <v>1494</v>
      </c>
      <c r="K6" s="417">
        <v>1246</v>
      </c>
      <c r="L6" s="417">
        <v>1466</v>
      </c>
      <c r="M6" s="418">
        <v>1159</v>
      </c>
      <c r="N6" s="739"/>
      <c r="O6" s="740">
        <v>1369</v>
      </c>
      <c r="P6" s="419">
        <v>1391</v>
      </c>
      <c r="Q6" s="336"/>
    </row>
    <row r="7" spans="1:17" ht="12.75">
      <c r="A7" s="1019"/>
      <c r="B7" s="1020"/>
      <c r="C7" s="1021"/>
      <c r="D7" s="287"/>
      <c r="E7" s="287"/>
      <c r="F7" s="287"/>
      <c r="G7" s="287"/>
      <c r="H7" s="287"/>
      <c r="I7" s="287"/>
      <c r="J7" s="288"/>
      <c r="K7" s="288"/>
      <c r="L7" s="288"/>
      <c r="M7" s="288"/>
      <c r="N7" s="741"/>
      <c r="O7" s="742"/>
      <c r="P7" s="743"/>
      <c r="Q7" s="336"/>
    </row>
    <row r="8" spans="1:17" ht="12.75">
      <c r="A8" s="1022" t="s">
        <v>289</v>
      </c>
      <c r="B8" s="1023"/>
      <c r="C8" s="1024"/>
      <c r="D8" s="289">
        <v>34</v>
      </c>
      <c r="E8" s="289">
        <v>34</v>
      </c>
      <c r="F8" s="289">
        <v>30</v>
      </c>
      <c r="G8" s="289">
        <v>29</v>
      </c>
      <c r="H8" s="290"/>
      <c r="I8" s="289">
        <v>29</v>
      </c>
      <c r="J8" s="291">
        <v>30</v>
      </c>
      <c r="K8" s="291">
        <v>26</v>
      </c>
      <c r="L8" s="291">
        <v>27</v>
      </c>
      <c r="M8" s="291">
        <v>26</v>
      </c>
      <c r="N8" s="744"/>
      <c r="O8" s="745">
        <v>32</v>
      </c>
      <c r="P8" s="746">
        <v>52</v>
      </c>
      <c r="Q8" s="336"/>
    </row>
    <row r="9" spans="1:17" ht="12.75">
      <c r="A9" s="1022" t="s">
        <v>290</v>
      </c>
      <c r="B9" s="1023"/>
      <c r="C9" s="1024"/>
      <c r="D9" s="289">
        <v>413</v>
      </c>
      <c r="E9" s="289">
        <v>393</v>
      </c>
      <c r="F9" s="289">
        <v>373</v>
      </c>
      <c r="G9" s="289">
        <v>357</v>
      </c>
      <c r="H9" s="290"/>
      <c r="I9" s="289">
        <v>344</v>
      </c>
      <c r="J9" s="291">
        <v>342</v>
      </c>
      <c r="K9" s="291">
        <v>318</v>
      </c>
      <c r="L9" s="291">
        <v>313</v>
      </c>
      <c r="M9" s="291">
        <v>284</v>
      </c>
      <c r="N9" s="744"/>
      <c r="O9" s="745">
        <v>268</v>
      </c>
      <c r="P9" s="746">
        <v>285</v>
      </c>
      <c r="Q9" s="336"/>
    </row>
    <row r="10" spans="1:17" ht="12.75">
      <c r="A10" s="1022" t="s">
        <v>291</v>
      </c>
      <c r="B10" s="1023"/>
      <c r="C10" s="1024"/>
      <c r="D10" s="289">
        <v>101</v>
      </c>
      <c r="E10" s="289">
        <v>108</v>
      </c>
      <c r="F10" s="289">
        <v>79</v>
      </c>
      <c r="G10" s="289">
        <v>72</v>
      </c>
      <c r="H10" s="290"/>
      <c r="I10" s="289">
        <v>128</v>
      </c>
      <c r="J10" s="291">
        <v>138</v>
      </c>
      <c r="K10" s="291">
        <v>126</v>
      </c>
      <c r="L10" s="291">
        <v>82</v>
      </c>
      <c r="M10" s="291">
        <v>41</v>
      </c>
      <c r="N10" s="744"/>
      <c r="O10" s="745">
        <v>16</v>
      </c>
      <c r="P10" s="746">
        <v>63</v>
      </c>
      <c r="Q10" s="420"/>
    </row>
    <row r="11" spans="1:17" ht="12.75">
      <c r="A11" s="1022" t="s">
        <v>78</v>
      </c>
      <c r="B11" s="1023"/>
      <c r="C11" s="1024"/>
      <c r="D11" s="292" t="s">
        <v>159</v>
      </c>
      <c r="E11" s="292" t="s">
        <v>159</v>
      </c>
      <c r="F11" s="292" t="s">
        <v>159</v>
      </c>
      <c r="G11" s="292" t="s">
        <v>159</v>
      </c>
      <c r="H11" s="290" t="s">
        <v>169</v>
      </c>
      <c r="I11" s="289">
        <v>26</v>
      </c>
      <c r="J11" s="291">
        <v>109</v>
      </c>
      <c r="K11" s="291">
        <v>4</v>
      </c>
      <c r="L11" s="291">
        <v>7</v>
      </c>
      <c r="M11" s="292" t="s">
        <v>160</v>
      </c>
      <c r="N11" s="747"/>
      <c r="O11" s="745">
        <v>1</v>
      </c>
      <c r="P11" s="746">
        <v>1</v>
      </c>
      <c r="Q11" s="336"/>
    </row>
    <row r="12" spans="1:17" ht="12.75">
      <c r="A12" s="1022" t="s">
        <v>292</v>
      </c>
      <c r="B12" s="1023"/>
      <c r="C12" s="1024"/>
      <c r="D12" s="289">
        <v>259</v>
      </c>
      <c r="E12" s="289">
        <v>379</v>
      </c>
      <c r="F12" s="289">
        <v>330</v>
      </c>
      <c r="G12" s="289">
        <v>314</v>
      </c>
      <c r="H12" s="290"/>
      <c r="I12" s="289">
        <v>317</v>
      </c>
      <c r="J12" s="291">
        <v>301</v>
      </c>
      <c r="K12" s="291">
        <v>297</v>
      </c>
      <c r="L12" s="291">
        <v>303</v>
      </c>
      <c r="M12" s="291">
        <v>209</v>
      </c>
      <c r="N12" s="744"/>
      <c r="O12" s="745">
        <v>216</v>
      </c>
      <c r="P12" s="746">
        <v>245</v>
      </c>
      <c r="Q12" s="336"/>
    </row>
    <row r="13" spans="1:17" ht="12.75">
      <c r="A13" s="1022" t="s">
        <v>79</v>
      </c>
      <c r="B13" s="1023"/>
      <c r="C13" s="1024"/>
      <c r="D13" s="289">
        <v>368</v>
      </c>
      <c r="E13" s="289">
        <v>330</v>
      </c>
      <c r="F13" s="289">
        <v>411</v>
      </c>
      <c r="G13" s="289">
        <v>342</v>
      </c>
      <c r="H13" s="290"/>
      <c r="I13" s="289">
        <v>325</v>
      </c>
      <c r="J13" s="291">
        <v>264</v>
      </c>
      <c r="K13" s="291">
        <v>286</v>
      </c>
      <c r="L13" s="291">
        <v>246</v>
      </c>
      <c r="M13" s="291">
        <v>234</v>
      </c>
      <c r="N13" s="744"/>
      <c r="O13" s="745">
        <v>255</v>
      </c>
      <c r="P13" s="746">
        <v>279</v>
      </c>
      <c r="Q13" s="336"/>
    </row>
    <row r="14" spans="1:17" ht="12.75">
      <c r="A14" s="1022" t="s">
        <v>381</v>
      </c>
      <c r="B14" s="1023"/>
      <c r="C14" s="1024"/>
      <c r="D14" s="289">
        <v>32</v>
      </c>
      <c r="E14" s="289">
        <v>26</v>
      </c>
      <c r="F14" s="289">
        <v>35</v>
      </c>
      <c r="G14" s="289">
        <v>35</v>
      </c>
      <c r="H14" s="290"/>
      <c r="I14" s="289">
        <v>35</v>
      </c>
      <c r="J14" s="291">
        <v>38</v>
      </c>
      <c r="K14" s="291">
        <v>33</v>
      </c>
      <c r="L14" s="291">
        <v>36</v>
      </c>
      <c r="M14" s="291">
        <v>32</v>
      </c>
      <c r="N14" s="744"/>
      <c r="O14" s="745">
        <v>36</v>
      </c>
      <c r="P14" s="746">
        <v>20</v>
      </c>
      <c r="Q14" s="336"/>
    </row>
    <row r="15" spans="1:17" ht="12.75">
      <c r="A15" s="1022" t="s">
        <v>293</v>
      </c>
      <c r="B15" s="1023"/>
      <c r="C15" s="1024"/>
      <c r="D15" s="289">
        <v>40</v>
      </c>
      <c r="E15" s="289">
        <v>57</v>
      </c>
      <c r="F15" s="289">
        <v>24</v>
      </c>
      <c r="G15" s="289">
        <v>42</v>
      </c>
      <c r="H15" s="290" t="s">
        <v>169</v>
      </c>
      <c r="I15" s="289">
        <v>35</v>
      </c>
      <c r="J15" s="291">
        <v>31</v>
      </c>
      <c r="K15" s="291">
        <v>48</v>
      </c>
      <c r="L15" s="291">
        <v>103</v>
      </c>
      <c r="M15" s="291">
        <v>62</v>
      </c>
      <c r="N15" s="744"/>
      <c r="O15" s="745">
        <v>68</v>
      </c>
      <c r="P15" s="746">
        <v>18</v>
      </c>
      <c r="Q15" s="336"/>
    </row>
    <row r="16" spans="1:17" ht="15">
      <c r="A16" s="1022" t="s">
        <v>306</v>
      </c>
      <c r="B16" s="1025"/>
      <c r="C16" s="1026"/>
      <c r="D16" s="430" t="s">
        <v>159</v>
      </c>
      <c r="E16" s="430" t="s">
        <v>159</v>
      </c>
      <c r="F16" s="430" t="s">
        <v>159</v>
      </c>
      <c r="G16" s="430" t="s">
        <v>159</v>
      </c>
      <c r="H16" s="290"/>
      <c r="I16" s="430" t="s">
        <v>159</v>
      </c>
      <c r="J16" s="430" t="s">
        <v>159</v>
      </c>
      <c r="K16" s="430" t="s">
        <v>159</v>
      </c>
      <c r="L16" s="430" t="s">
        <v>159</v>
      </c>
      <c r="M16" s="430" t="s">
        <v>159</v>
      </c>
      <c r="N16" s="290" t="s">
        <v>169</v>
      </c>
      <c r="O16" s="748">
        <v>224</v>
      </c>
      <c r="P16" s="746">
        <v>210</v>
      </c>
      <c r="Q16" s="336"/>
    </row>
    <row r="17" spans="1:17" ht="12.75">
      <c r="A17" s="1022" t="s">
        <v>307</v>
      </c>
      <c r="B17" s="1023"/>
      <c r="C17" s="1024"/>
      <c r="D17" s="289">
        <v>149</v>
      </c>
      <c r="E17" s="289">
        <v>153</v>
      </c>
      <c r="F17" s="289">
        <v>126</v>
      </c>
      <c r="G17" s="289">
        <v>126</v>
      </c>
      <c r="H17" s="290" t="s">
        <v>169</v>
      </c>
      <c r="I17" s="289">
        <v>168</v>
      </c>
      <c r="J17" s="291">
        <v>241</v>
      </c>
      <c r="K17" s="291">
        <v>107</v>
      </c>
      <c r="L17" s="291">
        <v>349</v>
      </c>
      <c r="M17" s="291">
        <v>271</v>
      </c>
      <c r="N17" s="744"/>
      <c r="O17" s="745">
        <v>253</v>
      </c>
      <c r="P17" s="746">
        <v>217</v>
      </c>
      <c r="Q17" s="336"/>
    </row>
    <row r="18" spans="1:17" ht="12.75">
      <c r="A18" s="1027"/>
      <c r="B18" s="1028"/>
      <c r="C18" s="1029"/>
      <c r="D18" s="749"/>
      <c r="E18" s="750"/>
      <c r="F18" s="750"/>
      <c r="G18" s="750"/>
      <c r="H18" s="751"/>
      <c r="I18" s="752"/>
      <c r="J18" s="751"/>
      <c r="K18" s="753"/>
      <c r="L18" s="753"/>
      <c r="M18" s="753"/>
      <c r="N18" s="754"/>
      <c r="O18" s="754"/>
      <c r="P18" s="755"/>
      <c r="Q18" s="336"/>
    </row>
    <row r="19" spans="1:17" ht="12.75">
      <c r="A19" s="1030" t="s">
        <v>382</v>
      </c>
      <c r="B19" s="1030"/>
      <c r="C19" s="1030"/>
      <c r="D19" s="1030"/>
      <c r="E19" s="1030"/>
      <c r="F19" s="1030"/>
      <c r="G19" s="1030"/>
      <c r="H19" s="1030"/>
      <c r="I19" s="1030"/>
      <c r="J19" s="1030"/>
      <c r="K19" s="1030"/>
      <c r="L19" s="1030"/>
      <c r="M19" s="1030"/>
      <c r="N19" s="1030"/>
      <c r="O19" s="1030"/>
      <c r="P19" s="1030"/>
      <c r="Q19" s="336"/>
    </row>
    <row r="20" spans="1:17" ht="12.75">
      <c r="A20" s="293" t="s">
        <v>148</v>
      </c>
      <c r="B20" s="1011" t="s">
        <v>383</v>
      </c>
      <c r="C20" s="1011"/>
      <c r="D20" s="1011"/>
      <c r="E20" s="1011"/>
      <c r="F20" s="1011"/>
      <c r="G20" s="1011"/>
      <c r="H20" s="1011"/>
      <c r="I20" s="1011"/>
      <c r="J20" s="1011"/>
      <c r="K20" s="1011"/>
      <c r="L20" s="1011"/>
      <c r="M20" s="1011"/>
      <c r="N20" s="1011"/>
      <c r="O20" s="1011"/>
      <c r="P20" s="1011"/>
      <c r="Q20" s="336"/>
    </row>
    <row r="21" spans="1:17" ht="23.25" customHeight="1">
      <c r="A21" s="294" t="s">
        <v>149</v>
      </c>
      <c r="B21" s="1011" t="s">
        <v>82</v>
      </c>
      <c r="C21" s="1011"/>
      <c r="D21" s="1011"/>
      <c r="E21" s="1011"/>
      <c r="F21" s="1011"/>
      <c r="G21" s="1011"/>
      <c r="H21" s="1011"/>
      <c r="I21" s="1011"/>
      <c r="J21" s="1011"/>
      <c r="K21" s="1011"/>
      <c r="L21" s="1011"/>
      <c r="M21" s="1011"/>
      <c r="N21" s="1011"/>
      <c r="O21" s="1011"/>
      <c r="P21" s="1011"/>
      <c r="Q21" s="336"/>
    </row>
    <row r="22" spans="1:17" ht="22.5">
      <c r="A22" s="294" t="s">
        <v>150</v>
      </c>
      <c r="B22" s="1011" t="s">
        <v>83</v>
      </c>
      <c r="C22" s="1011"/>
      <c r="D22" s="1011"/>
      <c r="E22" s="1011"/>
      <c r="F22" s="1011"/>
      <c r="G22" s="1011"/>
      <c r="H22" s="1011"/>
      <c r="I22" s="1011"/>
      <c r="J22" s="1011"/>
      <c r="K22" s="1011"/>
      <c r="L22" s="1011"/>
      <c r="M22" s="1011"/>
      <c r="N22" s="1011"/>
      <c r="O22" s="1011"/>
      <c r="P22" s="1011"/>
      <c r="Q22" s="336"/>
    </row>
    <row r="23" spans="1:17" ht="13.5" customHeight="1">
      <c r="A23" s="294" t="s">
        <v>151</v>
      </c>
      <c r="B23" s="1011" t="s">
        <v>294</v>
      </c>
      <c r="C23" s="1011"/>
      <c r="D23" s="1011"/>
      <c r="E23" s="1011"/>
      <c r="F23" s="1011"/>
      <c r="G23" s="1011"/>
      <c r="H23" s="1011"/>
      <c r="I23" s="1011"/>
      <c r="J23" s="1011"/>
      <c r="K23" s="1011"/>
      <c r="L23" s="1011"/>
      <c r="M23" s="1011"/>
      <c r="N23" s="1011"/>
      <c r="O23" s="1011"/>
      <c r="P23" s="1011"/>
      <c r="Q23" s="336"/>
    </row>
    <row r="24" spans="1:17" ht="22.5">
      <c r="A24" s="294" t="s">
        <v>152</v>
      </c>
      <c r="B24" s="1011" t="s">
        <v>173</v>
      </c>
      <c r="C24" s="1011"/>
      <c r="D24" s="1011"/>
      <c r="E24" s="1011"/>
      <c r="F24" s="1011"/>
      <c r="G24" s="1011"/>
      <c r="H24" s="1011"/>
      <c r="I24" s="1011"/>
      <c r="J24" s="1011"/>
      <c r="K24" s="1011"/>
      <c r="L24" s="1011"/>
      <c r="M24" s="1011"/>
      <c r="N24" s="1011"/>
      <c r="O24" s="1011"/>
      <c r="P24" s="1011"/>
      <c r="Q24" s="336"/>
    </row>
    <row r="25" spans="1:17" ht="22.5">
      <c r="A25" s="294" t="s">
        <v>153</v>
      </c>
      <c r="B25" s="1011" t="s">
        <v>314</v>
      </c>
      <c r="C25" s="1011"/>
      <c r="D25" s="1011"/>
      <c r="E25" s="1011"/>
      <c r="F25" s="1011"/>
      <c r="G25" s="1011"/>
      <c r="H25" s="1011"/>
      <c r="I25" s="1011"/>
      <c r="J25" s="1011"/>
      <c r="K25" s="1011"/>
      <c r="L25" s="1011"/>
      <c r="M25" s="1011"/>
      <c r="N25" s="1011"/>
      <c r="O25" s="1011"/>
      <c r="P25" s="1011"/>
      <c r="Q25" s="336"/>
    </row>
    <row r="26" spans="1:17" ht="12.75">
      <c r="A26" s="421" t="s">
        <v>141</v>
      </c>
      <c r="B26" s="1011" t="s">
        <v>308</v>
      </c>
      <c r="C26" s="1011"/>
      <c r="D26" s="1011"/>
      <c r="E26" s="1011"/>
      <c r="F26" s="1011"/>
      <c r="G26" s="1011"/>
      <c r="H26" s="1011"/>
      <c r="I26" s="1011"/>
      <c r="J26" s="1011"/>
      <c r="K26" s="1011"/>
      <c r="L26" s="1011"/>
      <c r="M26" s="1011"/>
      <c r="N26" s="1011"/>
      <c r="O26" s="1011"/>
      <c r="P26" s="1011"/>
      <c r="Q26" s="336"/>
    </row>
    <row r="27" spans="1:17" ht="12.75">
      <c r="A27" s="421" t="s">
        <v>154</v>
      </c>
      <c r="B27" s="1011" t="s">
        <v>295</v>
      </c>
      <c r="C27" s="1011"/>
      <c r="D27" s="1011"/>
      <c r="E27" s="1011"/>
      <c r="F27" s="1011"/>
      <c r="G27" s="1011"/>
      <c r="H27" s="1011"/>
      <c r="I27" s="1011"/>
      <c r="J27" s="1011"/>
      <c r="K27" s="1011"/>
      <c r="L27" s="1011"/>
      <c r="M27" s="1011"/>
      <c r="N27" s="1011"/>
      <c r="O27" s="1011"/>
      <c r="P27" s="1011"/>
      <c r="Q27" s="336"/>
    </row>
  </sheetData>
  <sheetProtection/>
  <mergeCells count="27">
    <mergeCell ref="B25:P25"/>
    <mergeCell ref="B26:P26"/>
    <mergeCell ref="B27:P27"/>
    <mergeCell ref="A19:P19"/>
    <mergeCell ref="B20:P20"/>
    <mergeCell ref="B21:P21"/>
    <mergeCell ref="B22:P22"/>
    <mergeCell ref="B23:P23"/>
    <mergeCell ref="B24:P24"/>
    <mergeCell ref="A13:C13"/>
    <mergeCell ref="A14:C14"/>
    <mergeCell ref="A15:C15"/>
    <mergeCell ref="A16:C16"/>
    <mergeCell ref="A17:C17"/>
    <mergeCell ref="A18:C18"/>
    <mergeCell ref="A7:C7"/>
    <mergeCell ref="A8:C8"/>
    <mergeCell ref="A9:C9"/>
    <mergeCell ref="A10:C10"/>
    <mergeCell ref="A11:C11"/>
    <mergeCell ref="A12:C12"/>
    <mergeCell ref="A1:P1"/>
    <mergeCell ref="A2:P2"/>
    <mergeCell ref="A3:P3"/>
    <mergeCell ref="A4:P4"/>
    <mergeCell ref="A5:C5"/>
    <mergeCell ref="A6:C6"/>
  </mergeCells>
  <hyperlinks>
    <hyperlink ref="Q2" r:id="rId1" display="https://www.gov.uk/government/publications/managing-public-money"/>
    <hyperlink ref="Q3" r:id="rId2" display="https://www.gov.uk/government/statistics/defence-departmental-resources-2018"/>
  </hyperlinks>
  <printOptions/>
  <pageMargins left="0.7" right="0.7" top="0.75" bottom="0.75" header="0.3" footer="0.3"/>
  <pageSetup horizontalDpi="600" verticalDpi="600" orientation="portrait" paperSize="9" r:id="rId3"/>
</worksheet>
</file>

<file path=xl/worksheets/sheet12.xml><?xml version="1.0" encoding="utf-8"?>
<worksheet xmlns="http://schemas.openxmlformats.org/spreadsheetml/2006/main" xmlns:r="http://schemas.openxmlformats.org/officeDocument/2006/relationships">
  <dimension ref="A1:AF27"/>
  <sheetViews>
    <sheetView zoomScalePageLayoutView="0" workbookViewId="0" topLeftCell="A1">
      <selection activeCell="U3" sqref="U3:AC3"/>
    </sheetView>
  </sheetViews>
  <sheetFormatPr defaultColWidth="9.140625" defaultRowHeight="12.75"/>
  <cols>
    <col min="1" max="1" width="2.00390625" style="0" customWidth="1"/>
    <col min="2" max="2" width="31.7109375" style="0" customWidth="1"/>
    <col min="3" max="3" width="11.57421875" style="0" customWidth="1"/>
    <col min="4" max="4" width="1.421875" style="0" customWidth="1"/>
    <col min="5" max="5" width="11.57421875" style="0" customWidth="1"/>
    <col min="6" max="6" width="1.421875" style="0" customWidth="1"/>
    <col min="7" max="7" width="11.57421875" style="0" customWidth="1"/>
    <col min="8" max="8" width="1.421875" style="0" customWidth="1"/>
    <col min="9" max="9" width="11.57421875" style="0" customWidth="1"/>
    <col min="10" max="10" width="1.421875" style="0" customWidth="1"/>
    <col min="11" max="11" width="11.57421875" style="0" customWidth="1"/>
    <col min="12" max="12" width="1.421875" style="0" customWidth="1"/>
    <col min="13" max="13" width="11.57421875" style="0" customWidth="1"/>
    <col min="14" max="14" width="1.421875" style="0" customWidth="1"/>
    <col min="15" max="15" width="11.57421875" style="0" customWidth="1"/>
    <col min="16" max="16" width="1.421875" style="0" customWidth="1"/>
    <col min="17" max="17" width="11.57421875" style="0" customWidth="1"/>
    <col min="18" max="18" width="1.421875" style="0" customWidth="1"/>
    <col min="19" max="19" width="11.57421875" style="0" customWidth="1"/>
    <col min="20" max="20" width="1.421875" style="0" customWidth="1"/>
    <col min="21" max="32" width="8.421875" style="0" customWidth="1"/>
  </cols>
  <sheetData>
    <row r="1" spans="1:32" ht="18">
      <c r="A1" s="1032" t="s">
        <v>296</v>
      </c>
      <c r="B1" s="1032"/>
      <c r="C1" s="1032"/>
      <c r="D1" s="1032"/>
      <c r="E1" s="1032"/>
      <c r="F1" s="1032"/>
      <c r="G1" s="1032"/>
      <c r="H1" s="1032"/>
      <c r="I1" s="1032"/>
      <c r="J1" s="1032"/>
      <c r="K1" s="1032"/>
      <c r="L1" s="1032"/>
      <c r="M1" s="1032"/>
      <c r="N1" s="1032"/>
      <c r="O1" s="1032"/>
      <c r="P1" s="1032"/>
      <c r="Q1" s="1032"/>
      <c r="R1" s="1032"/>
      <c r="S1" s="1032"/>
      <c r="T1" s="1032"/>
      <c r="U1" s="240"/>
      <c r="V1" s="240"/>
      <c r="W1" s="240"/>
      <c r="X1" s="240"/>
      <c r="Y1" s="240"/>
      <c r="Z1" s="240"/>
      <c r="AA1" s="240"/>
      <c r="AB1" s="240"/>
      <c r="AC1" s="240"/>
      <c r="AD1" s="240"/>
      <c r="AE1" s="240"/>
      <c r="AF1" s="240"/>
    </row>
    <row r="2" spans="1:32" ht="23.25" customHeight="1">
      <c r="A2" s="848" t="s">
        <v>384</v>
      </c>
      <c r="B2" s="848"/>
      <c r="C2" s="848"/>
      <c r="D2" s="848"/>
      <c r="E2" s="848"/>
      <c r="F2" s="848"/>
      <c r="G2" s="848"/>
      <c r="H2" s="848"/>
      <c r="I2" s="848"/>
      <c r="J2" s="848"/>
      <c r="K2" s="848"/>
      <c r="L2" s="848"/>
      <c r="M2" s="848"/>
      <c r="N2" s="848"/>
      <c r="O2" s="848"/>
      <c r="P2" s="848"/>
      <c r="Q2" s="848"/>
      <c r="R2" s="848"/>
      <c r="S2" s="848"/>
      <c r="T2" s="848"/>
      <c r="U2" s="240"/>
      <c r="V2" s="240"/>
      <c r="W2" s="240"/>
      <c r="X2" s="240"/>
      <c r="Y2" s="240"/>
      <c r="Z2" s="240"/>
      <c r="AA2" s="240"/>
      <c r="AB2" s="240"/>
      <c r="AC2" s="240"/>
      <c r="AD2" s="240"/>
      <c r="AE2" s="240"/>
      <c r="AF2" s="240"/>
    </row>
    <row r="3" spans="1:32" ht="23.25" customHeight="1">
      <c r="A3" s="1033" t="s">
        <v>275</v>
      </c>
      <c r="B3" s="1033"/>
      <c r="C3" s="1033"/>
      <c r="D3" s="1033"/>
      <c r="E3" s="1033"/>
      <c r="F3" s="1033"/>
      <c r="G3" s="1033"/>
      <c r="H3" s="1033"/>
      <c r="I3" s="1033"/>
      <c r="J3" s="1033"/>
      <c r="K3" s="1033"/>
      <c r="L3" s="1033"/>
      <c r="M3" s="1033"/>
      <c r="N3" s="1033"/>
      <c r="O3" s="1033"/>
      <c r="P3" s="1033"/>
      <c r="Q3" s="1033"/>
      <c r="R3" s="1033"/>
      <c r="S3" s="1033"/>
      <c r="T3" s="1033"/>
      <c r="U3" s="844" t="s">
        <v>323</v>
      </c>
      <c r="V3" s="844"/>
      <c r="W3" s="844"/>
      <c r="X3" s="844"/>
      <c r="Y3" s="844"/>
      <c r="Z3" s="844"/>
      <c r="AA3" s="844"/>
      <c r="AB3" s="844"/>
      <c r="AC3" s="844"/>
      <c r="AD3" s="240"/>
      <c r="AE3" s="240"/>
      <c r="AF3" s="240"/>
    </row>
    <row r="4" spans="1:32" ht="12.75">
      <c r="A4" s="1034" t="s">
        <v>155</v>
      </c>
      <c r="B4" s="1034"/>
      <c r="C4" s="1034"/>
      <c r="D4" s="1034"/>
      <c r="E4" s="1034"/>
      <c r="F4" s="1034"/>
      <c r="G4" s="1034"/>
      <c r="H4" s="1034"/>
      <c r="I4" s="1034"/>
      <c r="J4" s="1034"/>
      <c r="K4" s="1034"/>
      <c r="L4" s="1034"/>
      <c r="M4" s="1034"/>
      <c r="N4" s="1034"/>
      <c r="O4" s="1034"/>
      <c r="P4" s="1034"/>
      <c r="Q4" s="1034"/>
      <c r="R4" s="1034"/>
      <c r="S4" s="1034"/>
      <c r="T4" s="1034"/>
      <c r="U4" s="240"/>
      <c r="V4" s="240"/>
      <c r="W4" s="240"/>
      <c r="X4" s="240"/>
      <c r="Y4" s="240"/>
      <c r="Z4" s="240"/>
      <c r="AA4" s="240"/>
      <c r="AB4" s="240"/>
      <c r="AC4" s="240"/>
      <c r="AD4" s="240"/>
      <c r="AE4" s="240"/>
      <c r="AF4" s="240"/>
    </row>
    <row r="5" spans="1:32" ht="12.75">
      <c r="A5" s="1035"/>
      <c r="B5" s="1035"/>
      <c r="C5" s="295" t="s">
        <v>115</v>
      </c>
      <c r="D5" s="296"/>
      <c r="E5" s="296" t="s">
        <v>113</v>
      </c>
      <c r="F5" s="296"/>
      <c r="G5" s="296" t="s">
        <v>112</v>
      </c>
      <c r="H5" s="296"/>
      <c r="I5" s="296" t="s">
        <v>117</v>
      </c>
      <c r="J5" s="296"/>
      <c r="K5" s="296" t="s">
        <v>143</v>
      </c>
      <c r="L5" s="337">
        <v>2</v>
      </c>
      <c r="M5" s="296" t="s">
        <v>144</v>
      </c>
      <c r="N5" s="337"/>
      <c r="O5" s="338" t="s">
        <v>241</v>
      </c>
      <c r="P5" s="338"/>
      <c r="Q5" s="338" t="s">
        <v>298</v>
      </c>
      <c r="R5" s="756"/>
      <c r="S5" s="338" t="s">
        <v>334</v>
      </c>
      <c r="T5" s="757"/>
      <c r="U5" s="240"/>
      <c r="V5" s="240"/>
      <c r="W5" s="240"/>
      <c r="X5" s="240"/>
      <c r="Y5" s="240"/>
      <c r="Z5" s="240"/>
      <c r="AA5" s="240"/>
      <c r="AB5" s="240"/>
      <c r="AC5" s="240"/>
      <c r="AD5" s="240"/>
      <c r="AE5" s="240"/>
      <c r="AF5" s="240"/>
    </row>
    <row r="6" spans="1:32" ht="15">
      <c r="A6" s="1038" t="s">
        <v>116</v>
      </c>
      <c r="B6" s="1039"/>
      <c r="C6" s="422">
        <v>79</v>
      </c>
      <c r="D6" s="423"/>
      <c r="E6" s="423">
        <v>26</v>
      </c>
      <c r="F6" s="424"/>
      <c r="G6" s="423">
        <v>19</v>
      </c>
      <c r="H6" s="424"/>
      <c r="I6" s="423">
        <v>45</v>
      </c>
      <c r="J6" s="424"/>
      <c r="K6" s="423">
        <v>90</v>
      </c>
      <c r="L6" s="425"/>
      <c r="M6" s="423">
        <v>91</v>
      </c>
      <c r="N6" s="416" t="s">
        <v>169</v>
      </c>
      <c r="O6" s="423">
        <v>49</v>
      </c>
      <c r="P6" s="423"/>
      <c r="Q6" s="423">
        <v>59</v>
      </c>
      <c r="R6" s="425">
        <v>3</v>
      </c>
      <c r="S6" s="423">
        <v>49</v>
      </c>
      <c r="T6" s="758"/>
      <c r="U6" s="240"/>
      <c r="V6" s="240"/>
      <c r="W6" s="240"/>
      <c r="X6" s="240"/>
      <c r="Y6" s="240"/>
      <c r="Z6" s="240"/>
      <c r="AA6" s="240"/>
      <c r="AB6" s="240"/>
      <c r="AC6" s="240"/>
      <c r="AD6" s="240"/>
      <c r="AE6" s="240"/>
      <c r="AF6" s="240"/>
    </row>
    <row r="7" spans="1:32" ht="12.75">
      <c r="A7" s="1040"/>
      <c r="B7" s="1041"/>
      <c r="C7" s="759"/>
      <c r="D7" s="760"/>
      <c r="E7" s="760"/>
      <c r="F7" s="761"/>
      <c r="G7" s="760"/>
      <c r="H7" s="761"/>
      <c r="I7" s="760"/>
      <c r="J7" s="761"/>
      <c r="K7" s="760"/>
      <c r="L7" s="761"/>
      <c r="M7" s="760"/>
      <c r="N7" s="761"/>
      <c r="O7" s="762"/>
      <c r="P7" s="762"/>
      <c r="Q7" s="762"/>
      <c r="R7" s="710"/>
      <c r="S7" s="172"/>
      <c r="T7" s="763"/>
      <c r="U7" s="240"/>
      <c r="V7" s="240"/>
      <c r="W7" s="240"/>
      <c r="X7" s="240"/>
      <c r="Y7" s="240"/>
      <c r="Z7" s="240"/>
      <c r="AA7" s="240"/>
      <c r="AB7" s="240"/>
      <c r="AC7" s="240"/>
      <c r="AD7" s="240"/>
      <c r="AE7" s="240"/>
      <c r="AF7" s="240"/>
    </row>
    <row r="8" spans="1:32" ht="12.75">
      <c r="A8" s="1042" t="s">
        <v>320</v>
      </c>
      <c r="B8" s="1043"/>
      <c r="C8" s="764"/>
      <c r="D8" s="765"/>
      <c r="E8" s="765"/>
      <c r="F8" s="766"/>
      <c r="G8" s="765"/>
      <c r="H8" s="766"/>
      <c r="I8" s="765"/>
      <c r="J8" s="766"/>
      <c r="K8" s="765"/>
      <c r="L8" s="766"/>
      <c r="M8" s="765"/>
      <c r="N8" s="766"/>
      <c r="O8" s="767"/>
      <c r="P8" s="767"/>
      <c r="Q8" s="767"/>
      <c r="R8" s="710"/>
      <c r="S8" s="768"/>
      <c r="T8" s="763"/>
      <c r="U8" s="240"/>
      <c r="V8" s="240"/>
      <c r="W8" s="240"/>
      <c r="X8" s="240"/>
      <c r="Y8" s="240"/>
      <c r="Z8" s="240"/>
      <c r="AA8" s="240"/>
      <c r="AB8" s="240"/>
      <c r="AC8" s="240"/>
      <c r="AD8" s="240"/>
      <c r="AE8" s="240"/>
      <c r="AF8" s="240"/>
    </row>
    <row r="9" spans="1:32" ht="12.75">
      <c r="A9" s="298"/>
      <c r="B9" s="311" t="s">
        <v>84</v>
      </c>
      <c r="C9" s="297">
        <v>7</v>
      </c>
      <c r="D9" s="769"/>
      <c r="E9" s="299">
        <v>1</v>
      </c>
      <c r="F9" s="761"/>
      <c r="G9" s="299">
        <v>1</v>
      </c>
      <c r="H9" s="761"/>
      <c r="I9" s="299">
        <v>6</v>
      </c>
      <c r="J9" s="761"/>
      <c r="K9" s="299">
        <v>14</v>
      </c>
      <c r="L9" s="761"/>
      <c r="M9" s="299">
        <v>18</v>
      </c>
      <c r="N9" s="761"/>
      <c r="O9" s="90">
        <v>10</v>
      </c>
      <c r="P9" s="770"/>
      <c r="Q9" s="90">
        <v>20</v>
      </c>
      <c r="R9" s="710"/>
      <c r="S9" s="90">
        <f>21.21</f>
        <v>21.21</v>
      </c>
      <c r="T9" s="763"/>
      <c r="U9" s="237"/>
      <c r="V9" s="240"/>
      <c r="W9" s="240"/>
      <c r="X9" s="240"/>
      <c r="Y9" s="240"/>
      <c r="Z9" s="240"/>
      <c r="AA9" s="240"/>
      <c r="AB9" s="240"/>
      <c r="AC9" s="240"/>
      <c r="AD9" s="240"/>
      <c r="AE9" s="240"/>
      <c r="AF9" s="240"/>
    </row>
    <row r="10" spans="1:32" ht="12.75">
      <c r="A10" s="298"/>
      <c r="B10" s="311" t="s">
        <v>85</v>
      </c>
      <c r="C10" s="297">
        <v>13</v>
      </c>
      <c r="D10" s="769"/>
      <c r="E10" s="299">
        <v>5</v>
      </c>
      <c r="F10" s="761"/>
      <c r="G10" s="299">
        <v>2</v>
      </c>
      <c r="H10" s="761"/>
      <c r="I10" s="299">
        <v>2</v>
      </c>
      <c r="J10" s="761"/>
      <c r="K10" s="299">
        <v>18</v>
      </c>
      <c r="L10" s="761"/>
      <c r="M10" s="299">
        <v>10</v>
      </c>
      <c r="N10" s="761"/>
      <c r="O10" s="90">
        <v>14</v>
      </c>
      <c r="P10" s="770"/>
      <c r="Q10" s="90">
        <v>19</v>
      </c>
      <c r="R10" s="710"/>
      <c r="S10" s="90">
        <f>6.849+0.333</f>
        <v>7.182</v>
      </c>
      <c r="T10" s="763"/>
      <c r="U10" s="237"/>
      <c r="V10" s="240"/>
      <c r="W10" s="240"/>
      <c r="X10" s="240"/>
      <c r="Y10" s="240"/>
      <c r="Z10" s="240"/>
      <c r="AA10" s="240"/>
      <c r="AB10" s="240"/>
      <c r="AC10" s="240"/>
      <c r="AD10" s="240"/>
      <c r="AE10" s="240"/>
      <c r="AF10" s="240"/>
    </row>
    <row r="11" spans="1:32" ht="12.75">
      <c r="A11" s="298"/>
      <c r="B11" s="311" t="s">
        <v>86</v>
      </c>
      <c r="C11" s="297">
        <v>6</v>
      </c>
      <c r="D11" s="769"/>
      <c r="E11" s="299">
        <v>2</v>
      </c>
      <c r="F11" s="761"/>
      <c r="G11" s="299">
        <v>3</v>
      </c>
      <c r="H11" s="761"/>
      <c r="I11" s="299">
        <v>10</v>
      </c>
      <c r="J11" s="761"/>
      <c r="K11" s="299">
        <v>12</v>
      </c>
      <c r="L11" s="761"/>
      <c r="M11" s="299">
        <v>18</v>
      </c>
      <c r="N11" s="761"/>
      <c r="O11" s="173">
        <v>6</v>
      </c>
      <c r="P11" s="771"/>
      <c r="Q11" s="173">
        <v>6</v>
      </c>
      <c r="R11" s="710"/>
      <c r="S11" s="90">
        <v>3.166</v>
      </c>
      <c r="T11" s="763"/>
      <c r="U11" s="237"/>
      <c r="V11" s="240"/>
      <c r="W11" s="240"/>
      <c r="X11" s="240"/>
      <c r="Y11" s="240"/>
      <c r="Z11" s="240"/>
      <c r="AA11" s="240"/>
      <c r="AB11" s="240"/>
      <c r="AC11" s="240"/>
      <c r="AD11" s="240"/>
      <c r="AE11" s="240"/>
      <c r="AF11" s="240"/>
    </row>
    <row r="12" spans="1:32" ht="12.75">
      <c r="A12" s="298"/>
      <c r="B12" s="311" t="s">
        <v>87</v>
      </c>
      <c r="C12" s="297">
        <v>2</v>
      </c>
      <c r="D12" s="769"/>
      <c r="E12" s="299">
        <v>1</v>
      </c>
      <c r="F12" s="761"/>
      <c r="G12" s="299" t="s">
        <v>160</v>
      </c>
      <c r="H12" s="761"/>
      <c r="I12" s="299" t="s">
        <v>160</v>
      </c>
      <c r="J12" s="761"/>
      <c r="K12" s="299" t="s">
        <v>160</v>
      </c>
      <c r="L12" s="761"/>
      <c r="M12" s="299" t="s">
        <v>160</v>
      </c>
      <c r="N12" s="761"/>
      <c r="O12" s="299" t="s">
        <v>160</v>
      </c>
      <c r="P12" s="769"/>
      <c r="Q12" s="299" t="s">
        <v>160</v>
      </c>
      <c r="R12" s="710"/>
      <c r="S12" s="299" t="s">
        <v>160</v>
      </c>
      <c r="T12" s="763"/>
      <c r="U12" s="237"/>
      <c r="V12" s="240"/>
      <c r="W12" s="240"/>
      <c r="X12" s="240"/>
      <c r="Y12" s="240"/>
      <c r="Z12" s="240"/>
      <c r="AA12" s="240"/>
      <c r="AB12" s="240"/>
      <c r="AC12" s="240"/>
      <c r="AD12" s="240"/>
      <c r="AE12" s="240"/>
      <c r="AF12" s="240"/>
    </row>
    <row r="13" spans="1:32" ht="12.75">
      <c r="A13" s="298"/>
      <c r="B13" s="311" t="s">
        <v>88</v>
      </c>
      <c r="C13" s="297">
        <v>4</v>
      </c>
      <c r="D13" s="769"/>
      <c r="E13" s="299">
        <v>4</v>
      </c>
      <c r="F13" s="761"/>
      <c r="G13" s="299">
        <v>8</v>
      </c>
      <c r="H13" s="761"/>
      <c r="I13" s="299">
        <v>16</v>
      </c>
      <c r="J13" s="761"/>
      <c r="K13" s="299">
        <v>24</v>
      </c>
      <c r="L13" s="761"/>
      <c r="M13" s="299">
        <v>10</v>
      </c>
      <c r="N13" s="761"/>
      <c r="O13" s="90">
        <v>5</v>
      </c>
      <c r="P13" s="770"/>
      <c r="Q13" s="90">
        <v>5</v>
      </c>
      <c r="R13" s="710"/>
      <c r="S13" s="90">
        <f>3.483</f>
        <v>3.483</v>
      </c>
      <c r="T13" s="763"/>
      <c r="U13" s="237"/>
      <c r="V13" s="240"/>
      <c r="W13" s="240"/>
      <c r="X13" s="240"/>
      <c r="Y13" s="240"/>
      <c r="Z13" s="240"/>
      <c r="AA13" s="240"/>
      <c r="AB13" s="240"/>
      <c r="AC13" s="240"/>
      <c r="AD13" s="240"/>
      <c r="AE13" s="240"/>
      <c r="AF13" s="240"/>
    </row>
    <row r="14" spans="1:32" ht="12.75">
      <c r="A14" s="298"/>
      <c r="B14" s="311" t="s">
        <v>89</v>
      </c>
      <c r="C14" s="297">
        <v>1</v>
      </c>
      <c r="D14" s="769"/>
      <c r="E14" s="300" t="s">
        <v>160</v>
      </c>
      <c r="F14" s="761"/>
      <c r="G14" s="300" t="s">
        <v>160</v>
      </c>
      <c r="H14" s="761"/>
      <c r="I14" s="300" t="s">
        <v>160</v>
      </c>
      <c r="J14" s="761"/>
      <c r="K14" s="300" t="s">
        <v>160</v>
      </c>
      <c r="L14" s="761"/>
      <c r="M14" s="300" t="s">
        <v>160</v>
      </c>
      <c r="N14" s="761"/>
      <c r="O14" s="299" t="s">
        <v>160</v>
      </c>
      <c r="P14" s="769"/>
      <c r="Q14" s="299" t="s">
        <v>160</v>
      </c>
      <c r="R14" s="710"/>
      <c r="S14" s="299" t="s">
        <v>160</v>
      </c>
      <c r="T14" s="763"/>
      <c r="U14" s="237"/>
      <c r="V14" s="240"/>
      <c r="W14" s="240"/>
      <c r="X14" s="240"/>
      <c r="Y14" s="240"/>
      <c r="Z14" s="240"/>
      <c r="AA14" s="240"/>
      <c r="AB14" s="240"/>
      <c r="AC14" s="240"/>
      <c r="AD14" s="240"/>
      <c r="AE14" s="240"/>
      <c r="AF14" s="240"/>
    </row>
    <row r="15" spans="1:32" ht="12.75">
      <c r="A15" s="298"/>
      <c r="B15" s="311" t="s">
        <v>90</v>
      </c>
      <c r="C15" s="297">
        <v>6</v>
      </c>
      <c r="D15" s="769"/>
      <c r="E15" s="299">
        <v>3</v>
      </c>
      <c r="F15" s="761"/>
      <c r="G15" s="299" t="s">
        <v>160</v>
      </c>
      <c r="H15" s="761"/>
      <c r="I15" s="299">
        <v>5</v>
      </c>
      <c r="J15" s="761"/>
      <c r="K15" s="299">
        <v>16</v>
      </c>
      <c r="L15" s="761"/>
      <c r="M15" s="299">
        <v>29</v>
      </c>
      <c r="N15" s="761"/>
      <c r="O15" s="90">
        <v>8</v>
      </c>
      <c r="P15" s="770"/>
      <c r="Q15" s="90">
        <v>4</v>
      </c>
      <c r="R15" s="710"/>
      <c r="S15" s="90">
        <f>11.844</f>
        <v>11.844</v>
      </c>
      <c r="T15" s="763"/>
      <c r="U15" s="237"/>
      <c r="V15" s="240"/>
      <c r="W15" s="240"/>
      <c r="X15" s="240"/>
      <c r="Y15" s="240"/>
      <c r="Z15" s="240"/>
      <c r="AA15" s="240"/>
      <c r="AB15" s="240"/>
      <c r="AC15" s="240"/>
      <c r="AD15" s="240"/>
      <c r="AE15" s="240"/>
      <c r="AF15" s="240"/>
    </row>
    <row r="16" spans="1:32" ht="12.75">
      <c r="A16" s="298"/>
      <c r="B16" s="311" t="s">
        <v>91</v>
      </c>
      <c r="C16" s="297">
        <v>3</v>
      </c>
      <c r="D16" s="769"/>
      <c r="E16" s="299">
        <v>3</v>
      </c>
      <c r="F16" s="761"/>
      <c r="G16" s="299">
        <v>2</v>
      </c>
      <c r="H16" s="761"/>
      <c r="I16" s="299">
        <v>3</v>
      </c>
      <c r="J16" s="761"/>
      <c r="K16" s="299">
        <v>2</v>
      </c>
      <c r="L16" s="761"/>
      <c r="M16" s="299">
        <v>3</v>
      </c>
      <c r="N16" s="761"/>
      <c r="O16" s="90">
        <v>2</v>
      </c>
      <c r="P16" s="770"/>
      <c r="Q16" s="90">
        <v>1</v>
      </c>
      <c r="R16" s="710"/>
      <c r="S16" s="90">
        <f>0.852</f>
        <v>0.852</v>
      </c>
      <c r="T16" s="763"/>
      <c r="U16" s="237"/>
      <c r="V16" s="240"/>
      <c r="W16" s="240"/>
      <c r="X16" s="240"/>
      <c r="Y16" s="240"/>
      <c r="Z16" s="240"/>
      <c r="AA16" s="240"/>
      <c r="AB16" s="240"/>
      <c r="AC16" s="240"/>
      <c r="AD16" s="240"/>
      <c r="AE16" s="240"/>
      <c r="AF16" s="240"/>
    </row>
    <row r="17" spans="1:32" ht="12.75">
      <c r="A17" s="298"/>
      <c r="B17" s="311" t="s">
        <v>92</v>
      </c>
      <c r="C17" s="297">
        <v>31</v>
      </c>
      <c r="D17" s="769"/>
      <c r="E17" s="299">
        <v>3</v>
      </c>
      <c r="F17" s="761"/>
      <c r="G17" s="299" t="s">
        <v>160</v>
      </c>
      <c r="H17" s="761"/>
      <c r="I17" s="299" t="s">
        <v>160</v>
      </c>
      <c r="J17" s="761"/>
      <c r="K17" s="299">
        <v>2</v>
      </c>
      <c r="L17" s="761"/>
      <c r="M17" s="299" t="s">
        <v>160</v>
      </c>
      <c r="N17" s="761"/>
      <c r="O17" s="91">
        <v>1</v>
      </c>
      <c r="P17" s="772"/>
      <c r="Q17" s="91">
        <v>1</v>
      </c>
      <c r="R17" s="710"/>
      <c r="S17" s="299" t="s">
        <v>160</v>
      </c>
      <c r="T17" s="763"/>
      <c r="U17" s="237"/>
      <c r="V17" s="240"/>
      <c r="W17" s="240"/>
      <c r="X17" s="240"/>
      <c r="Y17" s="240"/>
      <c r="Z17" s="240"/>
      <c r="AA17" s="240"/>
      <c r="AB17" s="240"/>
      <c r="AC17" s="240"/>
      <c r="AD17" s="240"/>
      <c r="AE17" s="240"/>
      <c r="AF17" s="240"/>
    </row>
    <row r="18" spans="1:32" ht="12.75">
      <c r="A18" s="298"/>
      <c r="B18" s="311" t="s">
        <v>93</v>
      </c>
      <c r="C18" s="297">
        <v>3</v>
      </c>
      <c r="D18" s="769"/>
      <c r="E18" s="299">
        <v>3</v>
      </c>
      <c r="F18" s="761"/>
      <c r="G18" s="299">
        <v>2</v>
      </c>
      <c r="H18" s="761"/>
      <c r="I18" s="299" t="s">
        <v>160</v>
      </c>
      <c r="J18" s="761"/>
      <c r="K18" s="299" t="s">
        <v>160</v>
      </c>
      <c r="L18" s="761"/>
      <c r="M18" s="299" t="s">
        <v>160</v>
      </c>
      <c r="N18" s="761"/>
      <c r="O18" s="299" t="s">
        <v>160</v>
      </c>
      <c r="P18" s="769"/>
      <c r="Q18" s="299">
        <v>2</v>
      </c>
      <c r="R18" s="710"/>
      <c r="S18" s="299" t="s">
        <v>160</v>
      </c>
      <c r="T18" s="763"/>
      <c r="U18" s="237"/>
      <c r="V18" s="240"/>
      <c r="W18" s="240"/>
      <c r="X18" s="240"/>
      <c r="Y18" s="240"/>
      <c r="Z18" s="240"/>
      <c r="AA18" s="240"/>
      <c r="AB18" s="240"/>
      <c r="AC18" s="240"/>
      <c r="AD18" s="240"/>
      <c r="AE18" s="240"/>
      <c r="AF18" s="240"/>
    </row>
    <row r="19" spans="1:32" ht="12.75">
      <c r="A19" s="298"/>
      <c r="B19" s="311" t="s">
        <v>94</v>
      </c>
      <c r="C19" s="297">
        <v>2</v>
      </c>
      <c r="D19" s="769"/>
      <c r="E19" s="299" t="s">
        <v>160</v>
      </c>
      <c r="F19" s="761"/>
      <c r="G19" s="299" t="s">
        <v>160</v>
      </c>
      <c r="H19" s="761"/>
      <c r="I19" s="299">
        <v>2</v>
      </c>
      <c r="J19" s="761"/>
      <c r="K19" s="299" t="s">
        <v>160</v>
      </c>
      <c r="L19" s="761"/>
      <c r="M19" s="299">
        <v>1</v>
      </c>
      <c r="N19" s="761"/>
      <c r="O19" s="91">
        <v>4</v>
      </c>
      <c r="P19" s="772"/>
      <c r="Q19" s="91" t="s">
        <v>160</v>
      </c>
      <c r="R19" s="710"/>
      <c r="S19" s="299" t="s">
        <v>160</v>
      </c>
      <c r="T19" s="763"/>
      <c r="U19" s="237"/>
      <c r="V19" s="240"/>
      <c r="W19" s="240"/>
      <c r="X19" s="240"/>
      <c r="Y19" s="240"/>
      <c r="Z19" s="240"/>
      <c r="AA19" s="240"/>
      <c r="AB19" s="240"/>
      <c r="AC19" s="240"/>
      <c r="AD19" s="240"/>
      <c r="AE19" s="240"/>
      <c r="AF19" s="240"/>
    </row>
    <row r="20" spans="1:32" ht="12.75">
      <c r="A20" s="773"/>
      <c r="B20" s="774"/>
      <c r="C20" s="297"/>
      <c r="D20" s="769"/>
      <c r="E20" s="299"/>
      <c r="F20" s="761"/>
      <c r="G20" s="299"/>
      <c r="H20" s="761"/>
      <c r="I20" s="299"/>
      <c r="J20" s="761"/>
      <c r="K20" s="299"/>
      <c r="L20" s="761"/>
      <c r="M20" s="299"/>
      <c r="N20" s="761"/>
      <c r="O20" s="91"/>
      <c r="P20" s="772"/>
      <c r="Q20" s="91"/>
      <c r="R20" s="710"/>
      <c r="S20" s="170"/>
      <c r="T20" s="763"/>
      <c r="U20" s="237"/>
      <c r="V20" s="240"/>
      <c r="W20" s="240"/>
      <c r="X20" s="240"/>
      <c r="Y20" s="240"/>
      <c r="Z20" s="240"/>
      <c r="AA20" s="240"/>
      <c r="AB20" s="240"/>
      <c r="AC20" s="240"/>
      <c r="AD20" s="240"/>
      <c r="AE20" s="240"/>
      <c r="AF20" s="240"/>
    </row>
    <row r="21" spans="1:32" ht="12.75">
      <c r="A21" s="1042" t="s">
        <v>319</v>
      </c>
      <c r="B21" s="1044"/>
      <c r="C21" s="301" t="s">
        <v>159</v>
      </c>
      <c r="D21" s="775"/>
      <c r="E21" s="302" t="s">
        <v>159</v>
      </c>
      <c r="F21" s="776"/>
      <c r="G21" s="302" t="s">
        <v>159</v>
      </c>
      <c r="H21" s="776"/>
      <c r="I21" s="302" t="s">
        <v>159</v>
      </c>
      <c r="J21" s="776"/>
      <c r="K21" s="302" t="s">
        <v>159</v>
      </c>
      <c r="L21" s="776"/>
      <c r="M21" s="302" t="s">
        <v>159</v>
      </c>
      <c r="N21" s="776"/>
      <c r="O21" s="299" t="s">
        <v>160</v>
      </c>
      <c r="P21" s="769"/>
      <c r="Q21" s="299">
        <v>1</v>
      </c>
      <c r="R21" s="734"/>
      <c r="S21" s="33">
        <v>1</v>
      </c>
      <c r="T21" s="777"/>
      <c r="U21" s="237"/>
      <c r="V21" s="240"/>
      <c r="W21" s="240"/>
      <c r="X21" s="240"/>
      <c r="Y21" s="240"/>
      <c r="Z21" s="240"/>
      <c r="AA21" s="240"/>
      <c r="AB21" s="240"/>
      <c r="AC21" s="240"/>
      <c r="AD21" s="240"/>
      <c r="AE21" s="240"/>
      <c r="AF21" s="240"/>
    </row>
    <row r="22" spans="1:32" ht="12.75">
      <c r="A22" s="1045" t="s">
        <v>385</v>
      </c>
      <c r="B22" s="1045"/>
      <c r="C22" s="1045"/>
      <c r="D22" s="1045"/>
      <c r="E22" s="1045"/>
      <c r="F22" s="1045"/>
      <c r="G22" s="1045"/>
      <c r="H22" s="1045"/>
      <c r="I22" s="1045"/>
      <c r="J22" s="1045"/>
      <c r="K22" s="1045"/>
      <c r="L22" s="1045"/>
      <c r="M22" s="1045"/>
      <c r="N22" s="1045"/>
      <c r="O22" s="1045"/>
      <c r="P22" s="1045"/>
      <c r="Q22" s="1045"/>
      <c r="R22" s="1045"/>
      <c r="S22" s="1045"/>
      <c r="T22" s="1045"/>
      <c r="U22" s="240"/>
      <c r="V22" s="240"/>
      <c r="W22" s="240"/>
      <c r="X22" s="240"/>
      <c r="Y22" s="240"/>
      <c r="Z22" s="240"/>
      <c r="AA22" s="240"/>
      <c r="AB22" s="240"/>
      <c r="AC22" s="240"/>
      <c r="AD22" s="240"/>
      <c r="AE22" s="240"/>
      <c r="AF22" s="240"/>
    </row>
    <row r="23" spans="1:32" ht="24" customHeight="1">
      <c r="A23" s="303" t="s">
        <v>148</v>
      </c>
      <c r="B23" s="1031" t="s">
        <v>317</v>
      </c>
      <c r="C23" s="1031"/>
      <c r="D23" s="1031"/>
      <c r="E23" s="1031"/>
      <c r="F23" s="1031"/>
      <c r="G23" s="1031"/>
      <c r="H23" s="1031"/>
      <c r="I23" s="1031"/>
      <c r="J23" s="1031"/>
      <c r="K23" s="1031"/>
      <c r="L23" s="1031"/>
      <c r="M23" s="1031"/>
      <c r="N23" s="1031"/>
      <c r="O23" s="1031"/>
      <c r="P23" s="1031"/>
      <c r="Q23" s="1031"/>
      <c r="R23" s="1031"/>
      <c r="S23" s="1031"/>
      <c r="T23" s="1031"/>
      <c r="U23" s="240"/>
      <c r="V23" s="240"/>
      <c r="W23" s="240"/>
      <c r="X23" s="240"/>
      <c r="Y23" s="240"/>
      <c r="Z23" s="240"/>
      <c r="AA23" s="240"/>
      <c r="AB23" s="240"/>
      <c r="AC23" s="240"/>
      <c r="AD23" s="240"/>
      <c r="AE23" s="240"/>
      <c r="AF23" s="240"/>
    </row>
    <row r="24" spans="1:32" ht="46.5" customHeight="1">
      <c r="A24" s="304" t="s">
        <v>149</v>
      </c>
      <c r="B24" s="1031" t="s">
        <v>386</v>
      </c>
      <c r="C24" s="1031"/>
      <c r="D24" s="1031"/>
      <c r="E24" s="1031"/>
      <c r="F24" s="1031"/>
      <c r="G24" s="1031"/>
      <c r="H24" s="1031"/>
      <c r="I24" s="1031"/>
      <c r="J24" s="1031"/>
      <c r="K24" s="1031"/>
      <c r="L24" s="1031"/>
      <c r="M24" s="1031"/>
      <c r="N24" s="1031"/>
      <c r="O24" s="1031"/>
      <c r="P24" s="1031"/>
      <c r="Q24" s="1031"/>
      <c r="R24" s="1031"/>
      <c r="S24" s="1031"/>
      <c r="T24" s="1031"/>
      <c r="U24" s="1036" t="s">
        <v>223</v>
      </c>
      <c r="V24" s="1036"/>
      <c r="W24" s="1036"/>
      <c r="X24" s="1036"/>
      <c r="Y24" s="1036"/>
      <c r="Z24" s="1036"/>
      <c r="AA24" s="1036"/>
      <c r="AB24" s="1036"/>
      <c r="AC24" s="1036"/>
      <c r="AD24" s="1036"/>
      <c r="AE24" s="1036"/>
      <c r="AF24" s="1036"/>
    </row>
    <row r="25" spans="1:32" ht="45" customHeight="1">
      <c r="A25" s="304" t="s">
        <v>150</v>
      </c>
      <c r="B25" s="1031" t="s">
        <v>322</v>
      </c>
      <c r="C25" s="1031"/>
      <c r="D25" s="1031"/>
      <c r="E25" s="1031"/>
      <c r="F25" s="1031"/>
      <c r="G25" s="1031"/>
      <c r="H25" s="1031"/>
      <c r="I25" s="1031"/>
      <c r="J25" s="1031"/>
      <c r="K25" s="1031"/>
      <c r="L25" s="1031"/>
      <c r="M25" s="1031"/>
      <c r="N25" s="1031"/>
      <c r="O25" s="1031"/>
      <c r="P25" s="1031"/>
      <c r="Q25" s="1031"/>
      <c r="R25" s="1031"/>
      <c r="S25" s="1031"/>
      <c r="T25" s="1031"/>
      <c r="U25" s="432" t="s">
        <v>321</v>
      </c>
      <c r="V25" s="432"/>
      <c r="W25" s="432"/>
      <c r="X25" s="432"/>
      <c r="Y25" s="432"/>
      <c r="Z25" s="432"/>
      <c r="AA25" s="432"/>
      <c r="AB25" s="432"/>
      <c r="AC25" s="432"/>
      <c r="AD25" s="432"/>
      <c r="AE25" s="432"/>
      <c r="AF25" s="432"/>
    </row>
    <row r="26" spans="1:32" ht="23.25" customHeight="1">
      <c r="A26" s="305" t="s">
        <v>151</v>
      </c>
      <c r="B26" s="1031" t="s">
        <v>316</v>
      </c>
      <c r="C26" s="1031"/>
      <c r="D26" s="1031"/>
      <c r="E26" s="1031"/>
      <c r="F26" s="1031"/>
      <c r="G26" s="1031"/>
      <c r="H26" s="1031"/>
      <c r="I26" s="1031"/>
      <c r="J26" s="1031"/>
      <c r="K26" s="1031"/>
      <c r="L26" s="1031"/>
      <c r="M26" s="1031"/>
      <c r="N26" s="1031"/>
      <c r="O26" s="1031"/>
      <c r="P26" s="1031"/>
      <c r="Q26" s="1031"/>
      <c r="R26" s="1031"/>
      <c r="S26" s="1031"/>
      <c r="T26" s="1031"/>
      <c r="U26" s="240"/>
      <c r="V26" s="240"/>
      <c r="W26" s="240"/>
      <c r="X26" s="240"/>
      <c r="Y26" s="240"/>
      <c r="Z26" s="240"/>
      <c r="AA26" s="240"/>
      <c r="AB26" s="240"/>
      <c r="AC26" s="240"/>
      <c r="AD26" s="240"/>
      <c r="AE26" s="240"/>
      <c r="AF26" s="240"/>
    </row>
    <row r="27" spans="1:32" ht="22.5" customHeight="1">
      <c r="A27" s="305" t="s">
        <v>152</v>
      </c>
      <c r="B27" s="1037" t="s">
        <v>387</v>
      </c>
      <c r="C27" s="1037"/>
      <c r="D27" s="1037"/>
      <c r="E27" s="1037"/>
      <c r="F27" s="1037"/>
      <c r="G27" s="1037"/>
      <c r="H27" s="1037"/>
      <c r="I27" s="1037"/>
      <c r="J27" s="1037"/>
      <c r="K27" s="1037"/>
      <c r="L27" s="1037"/>
      <c r="M27" s="1037"/>
      <c r="N27" s="1037"/>
      <c r="O27" s="1037"/>
      <c r="P27" s="1037"/>
      <c r="Q27" s="1037"/>
      <c r="R27" s="1037"/>
      <c r="S27" s="1037"/>
      <c r="T27" s="1037"/>
      <c r="U27" s="240"/>
      <c r="V27" s="240"/>
      <c r="W27" s="240"/>
      <c r="X27" s="240"/>
      <c r="Y27" s="240"/>
      <c r="Z27" s="240"/>
      <c r="AA27" s="240"/>
      <c r="AB27" s="240"/>
      <c r="AC27" s="240"/>
      <c r="AD27" s="240"/>
      <c r="AE27" s="240"/>
      <c r="AF27" s="240"/>
    </row>
  </sheetData>
  <sheetProtection/>
  <mergeCells count="17">
    <mergeCell ref="B24:T24"/>
    <mergeCell ref="U24:AF24"/>
    <mergeCell ref="B25:T25"/>
    <mergeCell ref="B26:T26"/>
    <mergeCell ref="B27:T27"/>
    <mergeCell ref="A6:B6"/>
    <mergeCell ref="A7:B7"/>
    <mergeCell ref="A8:B8"/>
    <mergeCell ref="A21:B21"/>
    <mergeCell ref="A22:T22"/>
    <mergeCell ref="B23:T23"/>
    <mergeCell ref="A1:T1"/>
    <mergeCell ref="A2:T2"/>
    <mergeCell ref="A3:T3"/>
    <mergeCell ref="U3:AC3"/>
    <mergeCell ref="A4:T4"/>
    <mergeCell ref="A5:B5"/>
  </mergeCells>
  <hyperlinks>
    <hyperlink ref="U3" r:id="rId1" display="https://www.gov.uk/government/statistics/defence-departmental-resources-2015"/>
    <hyperlink ref="U3:AC3" r:id="rId2" display="https://www.gov.uk/government/statistics/defence-departmental-resources-2018"/>
    <hyperlink ref="U24" r:id="rId3" display="https://www.gov.uk/government/publications/the-ministry-of-defence-annual-report-and-accounts-2013-to-2014"/>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sheetPr codeName="Sheet2">
    <tabColor indexed="9"/>
    <pageSetUpPr fitToPage="1"/>
  </sheetPr>
  <dimension ref="A1:IV84"/>
  <sheetViews>
    <sheetView showGridLines="0" tabSelected="1" zoomScaleSheetLayoutView="100" zoomScalePageLayoutView="0" workbookViewId="0" topLeftCell="A13">
      <selection activeCell="R25" sqref="R25"/>
    </sheetView>
  </sheetViews>
  <sheetFormatPr defaultColWidth="0" defaultRowHeight="12.75" zeroHeight="1"/>
  <cols>
    <col min="1" max="19" width="9.140625" style="0" customWidth="1"/>
    <col min="20" max="16384" width="0" style="0" hidden="1" customWidth="1"/>
  </cols>
  <sheetData>
    <row r="1" spans="1:19" ht="6" customHeight="1">
      <c r="A1" s="1"/>
      <c r="B1" s="6"/>
      <c r="C1" s="1"/>
      <c r="D1" s="1"/>
      <c r="E1" s="1"/>
      <c r="F1" s="3"/>
      <c r="G1" s="1"/>
      <c r="H1" s="3"/>
      <c r="I1" s="1"/>
      <c r="J1" s="3"/>
      <c r="K1" s="1"/>
      <c r="L1" s="3"/>
      <c r="M1" s="3"/>
      <c r="N1" s="3"/>
      <c r="O1" s="3"/>
      <c r="P1" s="1"/>
      <c r="Q1" s="3"/>
      <c r="R1" s="1"/>
      <c r="S1" s="3"/>
    </row>
    <row r="2" s="9" customFormat="1" ht="18">
      <c r="A2" s="21" t="s">
        <v>120</v>
      </c>
    </row>
    <row r="3" spans="1:19" s="12" customFormat="1" ht="6" customHeight="1">
      <c r="A3" s="7"/>
      <c r="B3" s="7"/>
      <c r="C3" s="7"/>
      <c r="D3" s="7"/>
      <c r="E3" s="7"/>
      <c r="F3" s="7"/>
      <c r="G3" s="7"/>
      <c r="H3" s="7"/>
      <c r="I3" s="7"/>
      <c r="J3" s="7"/>
      <c r="K3" s="7"/>
      <c r="L3" s="7"/>
      <c r="M3" s="7"/>
      <c r="N3" s="7"/>
      <c r="O3" s="7"/>
      <c r="P3" s="7"/>
      <c r="Q3" s="7"/>
      <c r="R3" s="7"/>
      <c r="S3" s="7"/>
    </row>
    <row r="4" s="9" customFormat="1" ht="18" customHeight="1">
      <c r="A4" s="21">
        <v>2018</v>
      </c>
    </row>
    <row r="5" spans="1:19" ht="4.5" customHeight="1">
      <c r="A5" s="446"/>
      <c r="B5" s="24"/>
      <c r="C5" s="24"/>
      <c r="D5" s="24"/>
      <c r="E5" s="24"/>
      <c r="F5" s="24"/>
      <c r="G5" s="24"/>
      <c r="H5" s="24"/>
      <c r="I5" s="24"/>
      <c r="J5" s="24"/>
      <c r="K5" s="24"/>
      <c r="L5" s="24"/>
      <c r="M5" s="24"/>
      <c r="N5" s="24"/>
      <c r="O5" s="24"/>
      <c r="P5" s="24"/>
      <c r="Q5" s="24"/>
      <c r="R5" s="24"/>
      <c r="S5" s="24"/>
    </row>
    <row r="6" spans="1:19" s="454" customFormat="1" ht="70.5" customHeight="1">
      <c r="A6" s="781" t="s">
        <v>297</v>
      </c>
      <c r="B6" s="781"/>
      <c r="C6" s="781"/>
      <c r="D6" s="781"/>
      <c r="E6" s="781"/>
      <c r="F6" s="781"/>
      <c r="G6" s="781"/>
      <c r="H6" s="781"/>
      <c r="I6" s="781"/>
      <c r="J6" s="781"/>
      <c r="K6" s="781"/>
      <c r="L6" s="781"/>
      <c r="M6" s="781"/>
      <c r="N6" s="781"/>
      <c r="O6" s="781"/>
      <c r="P6" s="781"/>
      <c r="Q6" s="781"/>
      <c r="R6" s="781"/>
      <c r="S6" s="781"/>
    </row>
    <row r="7" spans="1:19" s="454" customFormat="1" ht="3.75" customHeight="1">
      <c r="A7" s="781"/>
      <c r="B7" s="781"/>
      <c r="C7" s="781"/>
      <c r="D7" s="781"/>
      <c r="E7" s="781"/>
      <c r="F7" s="781"/>
      <c r="G7" s="781"/>
      <c r="H7" s="781"/>
      <c r="I7" s="781"/>
      <c r="J7" s="781"/>
      <c r="K7" s="781"/>
      <c r="L7" s="781"/>
      <c r="M7" s="781"/>
      <c r="N7" s="781"/>
      <c r="O7" s="781"/>
      <c r="P7" s="781"/>
      <c r="Q7" s="781"/>
      <c r="R7" s="781"/>
      <c r="S7" s="781"/>
    </row>
    <row r="8" spans="1:19" s="454" customFormat="1" ht="14.25">
      <c r="A8" s="789" t="s">
        <v>323</v>
      </c>
      <c r="B8" s="789"/>
      <c r="C8" s="789"/>
      <c r="D8" s="789"/>
      <c r="E8" s="789"/>
      <c r="F8" s="789"/>
      <c r="G8" s="789"/>
      <c r="H8" s="789"/>
      <c r="I8" s="789"/>
      <c r="J8" s="789"/>
      <c r="K8" s="448"/>
      <c r="L8" s="448"/>
      <c r="M8" s="448"/>
      <c r="N8" s="448"/>
      <c r="O8" s="448"/>
      <c r="P8" s="448"/>
      <c r="Q8" s="448"/>
      <c r="R8" s="448"/>
      <c r="S8" s="448"/>
    </row>
    <row r="9" spans="1:19" s="454" customFormat="1" ht="10.5" customHeight="1">
      <c r="A9" s="457"/>
      <c r="B9" s="457"/>
      <c r="C9" s="457"/>
      <c r="D9" s="457"/>
      <c r="E9" s="457"/>
      <c r="F9" s="457"/>
      <c r="G9" s="457"/>
      <c r="H9" s="457"/>
      <c r="I9" s="457"/>
      <c r="J9" s="457"/>
      <c r="K9" s="448"/>
      <c r="L9" s="448"/>
      <c r="M9" s="448"/>
      <c r="N9" s="448"/>
      <c r="O9" s="448"/>
      <c r="P9" s="448"/>
      <c r="Q9" s="448"/>
      <c r="R9" s="448"/>
      <c r="S9" s="448"/>
    </row>
    <row r="10" spans="1:19" s="454" customFormat="1" ht="18" customHeight="1">
      <c r="A10" s="458" t="s">
        <v>163</v>
      </c>
      <c r="B10" s="450"/>
      <c r="C10" s="450"/>
      <c r="D10" s="450"/>
      <c r="E10" s="450"/>
      <c r="F10" s="450"/>
      <c r="G10" s="450"/>
      <c r="H10" s="450"/>
      <c r="I10" s="450"/>
      <c r="J10" s="450"/>
      <c r="K10" s="450"/>
      <c r="L10" s="450"/>
      <c r="M10" s="450"/>
      <c r="N10" s="450"/>
      <c r="O10" s="450"/>
      <c r="P10" s="450"/>
      <c r="Q10" s="450"/>
      <c r="R10" s="450"/>
      <c r="S10" s="459"/>
    </row>
    <row r="11" spans="1:19" s="454" customFormat="1" ht="4.5" customHeight="1">
      <c r="A11" s="23"/>
      <c r="B11" s="23"/>
      <c r="C11" s="23"/>
      <c r="D11" s="23"/>
      <c r="E11" s="23"/>
      <c r="F11" s="23"/>
      <c r="G11" s="23"/>
      <c r="H11" s="23"/>
      <c r="I11" s="23"/>
      <c r="J11" s="23"/>
      <c r="K11" s="23"/>
      <c r="L11" s="23"/>
      <c r="M11" s="23"/>
      <c r="N11" s="23"/>
      <c r="O11" s="23"/>
      <c r="P11" s="23"/>
      <c r="Q11" s="23"/>
      <c r="R11" s="23"/>
      <c r="S11" s="24"/>
    </row>
    <row r="12" spans="1:19" s="454" customFormat="1" ht="12.75" customHeight="1">
      <c r="A12" s="23"/>
      <c r="B12" s="23"/>
      <c r="C12" s="23"/>
      <c r="D12" s="23"/>
      <c r="E12" s="23"/>
      <c r="F12" s="23"/>
      <c r="G12" s="23"/>
      <c r="H12" s="23"/>
      <c r="I12" s="23"/>
      <c r="J12" s="23"/>
      <c r="K12" s="23"/>
      <c r="L12" s="23"/>
      <c r="M12" s="23"/>
      <c r="N12" s="23"/>
      <c r="O12" s="23"/>
      <c r="P12" s="23"/>
      <c r="Q12" s="23"/>
      <c r="R12" s="23"/>
      <c r="S12" s="24"/>
    </row>
    <row r="13" spans="1:19" s="454" customFormat="1" ht="4.5" customHeight="1">
      <c r="A13" s="23"/>
      <c r="B13" s="23"/>
      <c r="C13" s="23"/>
      <c r="D13" s="23"/>
      <c r="E13" s="23"/>
      <c r="F13" s="23"/>
      <c r="G13" s="23"/>
      <c r="H13" s="23"/>
      <c r="I13" s="23"/>
      <c r="J13" s="23"/>
      <c r="K13" s="23"/>
      <c r="L13" s="23"/>
      <c r="M13" s="23"/>
      <c r="N13" s="23"/>
      <c r="O13" s="23"/>
      <c r="P13" s="23"/>
      <c r="Q13" s="23"/>
      <c r="R13" s="23"/>
      <c r="S13" s="24"/>
    </row>
    <row r="14" spans="1:256" s="22" customFormat="1" ht="18" customHeight="1">
      <c r="A14" s="10" t="s">
        <v>164</v>
      </c>
      <c r="B14" s="11"/>
      <c r="C14" s="11"/>
      <c r="D14" s="11"/>
      <c r="E14" s="11"/>
      <c r="F14" s="11"/>
      <c r="G14" s="11"/>
      <c r="H14" s="11"/>
      <c r="I14" s="11"/>
      <c r="J14" s="11"/>
      <c r="K14" s="11"/>
      <c r="L14" s="11"/>
      <c r="M14" s="11"/>
      <c r="N14" s="11"/>
      <c r="O14" s="11"/>
      <c r="P14" s="11"/>
      <c r="Q14" s="11"/>
      <c r="R14" s="11"/>
      <c r="S14" s="9"/>
      <c r="T14" s="10"/>
      <c r="U14" s="11"/>
      <c r="V14" s="11"/>
      <c r="W14" s="11"/>
      <c r="X14" s="11"/>
      <c r="Y14" s="11"/>
      <c r="Z14" s="11"/>
      <c r="AA14" s="11"/>
      <c r="AB14" s="11"/>
      <c r="AC14" s="11"/>
      <c r="AD14" s="11"/>
      <c r="AE14" s="11"/>
      <c r="AF14" s="11"/>
      <c r="AG14" s="11"/>
      <c r="AH14" s="11"/>
      <c r="AI14" s="11"/>
      <c r="AJ14" s="11"/>
      <c r="AK14" s="11"/>
      <c r="AL14" s="9"/>
      <c r="AM14" s="10"/>
      <c r="AN14" s="11"/>
      <c r="AO14" s="11"/>
      <c r="AP14" s="11"/>
      <c r="AQ14" s="11"/>
      <c r="AR14" s="11"/>
      <c r="AS14" s="11"/>
      <c r="AT14" s="11"/>
      <c r="AU14" s="11"/>
      <c r="AV14" s="11"/>
      <c r="AW14" s="11"/>
      <c r="AX14" s="11"/>
      <c r="AY14" s="11"/>
      <c r="AZ14" s="11"/>
      <c r="BA14" s="11"/>
      <c r="BB14" s="11"/>
      <c r="BC14" s="11"/>
      <c r="BD14" s="11"/>
      <c r="BE14" s="9"/>
      <c r="BF14" s="10"/>
      <c r="BG14" s="11"/>
      <c r="BH14" s="11"/>
      <c r="BI14" s="11"/>
      <c r="BJ14" s="11"/>
      <c r="BK14" s="11"/>
      <c r="BL14" s="11"/>
      <c r="BM14" s="11"/>
      <c r="BN14" s="11"/>
      <c r="BO14" s="11"/>
      <c r="BP14" s="11"/>
      <c r="BQ14" s="11"/>
      <c r="BR14" s="11"/>
      <c r="BS14" s="11"/>
      <c r="BT14" s="11"/>
      <c r="BU14" s="11"/>
      <c r="BV14" s="11"/>
      <c r="BW14" s="11"/>
      <c r="BX14" s="9"/>
      <c r="BY14" s="10"/>
      <c r="BZ14" s="11"/>
      <c r="CA14" s="11"/>
      <c r="CB14" s="11"/>
      <c r="CC14" s="11"/>
      <c r="CD14" s="11"/>
      <c r="CE14" s="11"/>
      <c r="CF14" s="11"/>
      <c r="CG14" s="11"/>
      <c r="CH14" s="11"/>
      <c r="CI14" s="11"/>
      <c r="CJ14" s="11"/>
      <c r="CK14" s="11"/>
      <c r="CL14" s="11"/>
      <c r="CM14" s="11"/>
      <c r="CN14" s="11"/>
      <c r="CO14" s="11"/>
      <c r="CP14" s="11"/>
      <c r="CQ14" s="9"/>
      <c r="CR14" s="10"/>
      <c r="CS14" s="11"/>
      <c r="CT14" s="11"/>
      <c r="CU14" s="11"/>
      <c r="CV14" s="11"/>
      <c r="CW14" s="11"/>
      <c r="CX14" s="11"/>
      <c r="CY14" s="11"/>
      <c r="CZ14" s="11"/>
      <c r="DA14" s="11"/>
      <c r="DB14" s="11"/>
      <c r="DC14" s="11"/>
      <c r="DD14" s="11"/>
      <c r="DE14" s="11"/>
      <c r="DF14" s="11"/>
      <c r="DG14" s="11"/>
      <c r="DH14" s="11"/>
      <c r="DI14" s="11"/>
      <c r="DJ14" s="9"/>
      <c r="DK14" s="10"/>
      <c r="DL14" s="11"/>
      <c r="DM14" s="11"/>
      <c r="DN14" s="11"/>
      <c r="DO14" s="11"/>
      <c r="DP14" s="11"/>
      <c r="DQ14" s="11"/>
      <c r="DR14" s="11"/>
      <c r="DS14" s="11"/>
      <c r="DT14" s="11"/>
      <c r="DU14" s="11"/>
      <c r="DV14" s="11"/>
      <c r="DW14" s="11"/>
      <c r="DX14" s="11"/>
      <c r="DY14" s="11"/>
      <c r="DZ14" s="11"/>
      <c r="EA14" s="11"/>
      <c r="EB14" s="11"/>
      <c r="EC14" s="9"/>
      <c r="ED14" s="10"/>
      <c r="EE14" s="11"/>
      <c r="EF14" s="11"/>
      <c r="EG14" s="11"/>
      <c r="EH14" s="11"/>
      <c r="EI14" s="11"/>
      <c r="EJ14" s="11"/>
      <c r="EK14" s="11"/>
      <c r="EL14" s="11"/>
      <c r="EM14" s="11"/>
      <c r="EN14" s="11"/>
      <c r="EO14" s="11"/>
      <c r="EP14" s="11"/>
      <c r="EQ14" s="11"/>
      <c r="ER14" s="11"/>
      <c r="ES14" s="11"/>
      <c r="ET14" s="11"/>
      <c r="EU14" s="11"/>
      <c r="EV14" s="9"/>
      <c r="EW14" s="10"/>
      <c r="EX14" s="11"/>
      <c r="EY14" s="11"/>
      <c r="EZ14" s="11"/>
      <c r="FA14" s="11"/>
      <c r="FB14" s="11"/>
      <c r="FC14" s="11"/>
      <c r="FD14" s="11"/>
      <c r="FE14" s="11"/>
      <c r="FF14" s="11"/>
      <c r="FG14" s="11"/>
      <c r="FH14" s="11"/>
      <c r="FI14" s="11"/>
      <c r="FJ14" s="11"/>
      <c r="FK14" s="11"/>
      <c r="FL14" s="11"/>
      <c r="FM14" s="11"/>
      <c r="FN14" s="11"/>
      <c r="FO14" s="9"/>
      <c r="FP14" s="10"/>
      <c r="FQ14" s="11"/>
      <c r="FR14" s="11"/>
      <c r="FS14" s="11"/>
      <c r="FT14" s="11"/>
      <c r="FU14" s="11"/>
      <c r="FV14" s="11"/>
      <c r="FW14" s="11"/>
      <c r="FX14" s="11"/>
      <c r="FY14" s="11"/>
      <c r="FZ14" s="11"/>
      <c r="GA14" s="11"/>
      <c r="GB14" s="11"/>
      <c r="GC14" s="11"/>
      <c r="GD14" s="11"/>
      <c r="GE14" s="11"/>
      <c r="GF14" s="11"/>
      <c r="GG14" s="11"/>
      <c r="GH14" s="9"/>
      <c r="GI14" s="10"/>
      <c r="GJ14" s="11"/>
      <c r="GK14" s="11"/>
      <c r="GL14" s="11"/>
      <c r="GM14" s="11"/>
      <c r="GN14" s="11"/>
      <c r="GO14" s="11"/>
      <c r="GP14" s="11"/>
      <c r="GQ14" s="11"/>
      <c r="GR14" s="11"/>
      <c r="GS14" s="11"/>
      <c r="GT14" s="11"/>
      <c r="GU14" s="11"/>
      <c r="GV14" s="11"/>
      <c r="GW14" s="11"/>
      <c r="GX14" s="11"/>
      <c r="GY14" s="11"/>
      <c r="GZ14" s="11"/>
      <c r="HA14" s="9"/>
      <c r="HB14" s="10"/>
      <c r="HC14" s="11"/>
      <c r="HD14" s="11"/>
      <c r="HE14" s="11"/>
      <c r="HF14" s="11"/>
      <c r="HG14" s="11"/>
      <c r="HH14" s="11"/>
      <c r="HI14" s="11"/>
      <c r="HJ14" s="11"/>
      <c r="HK14" s="11"/>
      <c r="HL14" s="11"/>
      <c r="HM14" s="11"/>
      <c r="HN14" s="11"/>
      <c r="HO14" s="11"/>
      <c r="HP14" s="11"/>
      <c r="HQ14" s="11"/>
      <c r="HR14" s="11"/>
      <c r="HS14" s="11"/>
      <c r="HT14" s="9"/>
      <c r="HU14" s="10"/>
      <c r="HV14" s="11"/>
      <c r="HW14" s="11"/>
      <c r="HX14" s="11"/>
      <c r="HY14" s="11"/>
      <c r="HZ14" s="11"/>
      <c r="IA14" s="11"/>
      <c r="IB14" s="11"/>
      <c r="IC14" s="11"/>
      <c r="ID14" s="11"/>
      <c r="IE14" s="11"/>
      <c r="IF14" s="11"/>
      <c r="IG14" s="11"/>
      <c r="IH14" s="11"/>
      <c r="II14" s="11"/>
      <c r="IJ14" s="11"/>
      <c r="IK14" s="11"/>
      <c r="IL14" s="11"/>
      <c r="IM14" s="9"/>
      <c r="IN14" s="10"/>
      <c r="IO14" s="11"/>
      <c r="IP14" s="11"/>
      <c r="IQ14" s="11"/>
      <c r="IR14" s="11"/>
      <c r="IS14" s="11"/>
      <c r="IT14" s="11"/>
      <c r="IU14" s="11"/>
      <c r="IV14" s="11"/>
    </row>
    <row r="15" spans="1:19" ht="4.5" customHeight="1">
      <c r="A15" s="23"/>
      <c r="B15" s="23"/>
      <c r="C15" s="23"/>
      <c r="D15" s="23"/>
      <c r="E15" s="23"/>
      <c r="F15" s="23"/>
      <c r="G15" s="23"/>
      <c r="H15" s="23"/>
      <c r="I15" s="23"/>
      <c r="J15" s="23"/>
      <c r="K15" s="23"/>
      <c r="L15" s="23"/>
      <c r="M15" s="23"/>
      <c r="N15" s="23"/>
      <c r="O15" s="23"/>
      <c r="P15" s="23"/>
      <c r="Q15" s="23"/>
      <c r="R15" s="23"/>
      <c r="S15" s="24"/>
    </row>
    <row r="16" spans="1:19" ht="15.75" customHeight="1">
      <c r="A16" s="127" t="s">
        <v>397</v>
      </c>
      <c r="B16" s="122"/>
      <c r="C16" s="122"/>
      <c r="D16" s="122"/>
      <c r="E16" s="122"/>
      <c r="F16" s="122"/>
      <c r="G16" s="122"/>
      <c r="H16" s="122"/>
      <c r="I16" s="122"/>
      <c r="J16" s="122"/>
      <c r="K16" s="122"/>
      <c r="L16" s="122"/>
      <c r="M16" s="122"/>
      <c r="N16" s="122"/>
      <c r="O16" s="122"/>
      <c r="P16" s="122"/>
      <c r="Q16" s="122"/>
      <c r="R16" s="122"/>
      <c r="S16" s="123"/>
    </row>
    <row r="17" spans="1:19" ht="15.75">
      <c r="A17" s="785" t="s">
        <v>323</v>
      </c>
      <c r="B17" s="785"/>
      <c r="C17" s="785"/>
      <c r="D17" s="785"/>
      <c r="E17" s="785"/>
      <c r="F17" s="785"/>
      <c r="G17" s="785"/>
      <c r="H17" s="785"/>
      <c r="I17" s="785"/>
      <c r="J17" s="126"/>
      <c r="K17" s="122"/>
      <c r="L17" s="122"/>
      <c r="M17" s="122"/>
      <c r="N17" s="122"/>
      <c r="O17" s="122"/>
      <c r="P17" s="122"/>
      <c r="Q17" s="122"/>
      <c r="R17" s="122"/>
      <c r="S17" s="123"/>
    </row>
    <row r="18" spans="1:19" ht="15.75">
      <c r="A18" s="124"/>
      <c r="B18" s="122"/>
      <c r="C18" s="122"/>
      <c r="D18" s="122"/>
      <c r="E18" s="122"/>
      <c r="F18" s="122"/>
      <c r="G18" s="122"/>
      <c r="H18" s="122"/>
      <c r="I18" s="122"/>
      <c r="J18" s="122"/>
      <c r="K18" s="122"/>
      <c r="L18" s="122"/>
      <c r="M18" s="122"/>
      <c r="N18" s="122"/>
      <c r="O18" s="122"/>
      <c r="P18" s="122"/>
      <c r="Q18" s="122"/>
      <c r="R18" s="122"/>
      <c r="S18" s="123"/>
    </row>
    <row r="19" spans="1:19" ht="4.5" customHeight="1">
      <c r="A19" s="124"/>
      <c r="B19" s="124"/>
      <c r="C19" s="124"/>
      <c r="D19" s="124"/>
      <c r="E19" s="124"/>
      <c r="F19" s="124"/>
      <c r="G19" s="124"/>
      <c r="H19" s="124"/>
      <c r="I19" s="124"/>
      <c r="J19" s="124"/>
      <c r="K19" s="124"/>
      <c r="L19" s="124"/>
      <c r="M19" s="124"/>
      <c r="N19" s="124"/>
      <c r="O19" s="124"/>
      <c r="P19" s="124"/>
      <c r="Q19" s="124"/>
      <c r="R19" s="124"/>
      <c r="S19" s="123"/>
    </row>
    <row r="20" spans="1:19" ht="18" customHeight="1">
      <c r="A20" s="10" t="s">
        <v>165</v>
      </c>
      <c r="B20" s="11"/>
      <c r="C20" s="11"/>
      <c r="D20" s="11"/>
      <c r="E20" s="11"/>
      <c r="F20" s="11"/>
      <c r="G20" s="11"/>
      <c r="H20" s="11"/>
      <c r="I20" s="11"/>
      <c r="J20" s="11"/>
      <c r="K20" s="11"/>
      <c r="L20" s="11"/>
      <c r="M20" s="11"/>
      <c r="N20" s="11"/>
      <c r="O20" s="11"/>
      <c r="P20" s="11"/>
      <c r="Q20" s="11"/>
      <c r="R20" s="11"/>
      <c r="S20" s="9"/>
    </row>
    <row r="21" spans="1:19" s="454" customFormat="1" ht="4.5" customHeight="1">
      <c r="A21" s="124"/>
      <c r="B21" s="124"/>
      <c r="C21" s="124"/>
      <c r="D21" s="124"/>
      <c r="E21" s="124"/>
      <c r="F21" s="124"/>
      <c r="G21" s="124"/>
      <c r="H21" s="124"/>
      <c r="I21" s="124"/>
      <c r="J21" s="124"/>
      <c r="K21" s="124"/>
      <c r="L21" s="124"/>
      <c r="M21" s="124"/>
      <c r="N21" s="124"/>
      <c r="O21" s="124"/>
      <c r="P21" s="124"/>
      <c r="Q21" s="124"/>
      <c r="R21" s="124"/>
      <c r="S21" s="123"/>
    </row>
    <row r="22" spans="1:19" ht="15.75" customHeight="1">
      <c r="A22" s="786" t="s">
        <v>326</v>
      </c>
      <c r="B22" s="786"/>
      <c r="C22" s="786"/>
      <c r="D22" s="786"/>
      <c r="E22" s="786"/>
      <c r="F22" s="786"/>
      <c r="G22" s="786"/>
      <c r="H22" s="786"/>
      <c r="I22" s="786"/>
      <c r="J22" s="786"/>
      <c r="K22" s="786"/>
      <c r="L22" s="786"/>
      <c r="M22" s="786"/>
      <c r="N22" s="786"/>
      <c r="O22" s="786"/>
      <c r="P22" s="786"/>
      <c r="Q22" s="786"/>
      <c r="R22" s="786"/>
      <c r="S22" s="786"/>
    </row>
    <row r="23" spans="1:19" ht="15.75" customHeight="1">
      <c r="A23" s="788" t="s">
        <v>324</v>
      </c>
      <c r="B23" s="788"/>
      <c r="C23" s="788"/>
      <c r="D23" s="788"/>
      <c r="E23" s="788"/>
      <c r="F23" s="788"/>
      <c r="G23" s="788"/>
      <c r="H23" s="788"/>
      <c r="I23" s="788"/>
      <c r="J23" s="788"/>
      <c r="K23" s="787"/>
      <c r="L23" s="787"/>
      <c r="M23" s="787"/>
      <c r="N23" s="787"/>
      <c r="O23" s="787"/>
      <c r="P23" s="787"/>
      <c r="Q23" s="787"/>
      <c r="R23" s="787"/>
      <c r="S23" s="787"/>
    </row>
    <row r="24" spans="1:19" ht="15.75" customHeight="1">
      <c r="A24" s="786" t="s">
        <v>327</v>
      </c>
      <c r="B24" s="786"/>
      <c r="C24" s="786"/>
      <c r="D24" s="786"/>
      <c r="E24" s="786"/>
      <c r="F24" s="786"/>
      <c r="G24" s="786"/>
      <c r="H24" s="786"/>
      <c r="I24" s="786"/>
      <c r="J24" s="786"/>
      <c r="K24" s="786"/>
      <c r="L24" s="786"/>
      <c r="M24" s="786"/>
      <c r="N24" s="786"/>
      <c r="O24" s="786"/>
      <c r="P24" s="786"/>
      <c r="Q24" s="786"/>
      <c r="R24" s="786"/>
      <c r="S24" s="786"/>
    </row>
    <row r="25" spans="1:19" ht="15.75" customHeight="1">
      <c r="A25" s="788" t="s">
        <v>325</v>
      </c>
      <c r="B25" s="788"/>
      <c r="C25" s="788"/>
      <c r="D25" s="788"/>
      <c r="E25" s="788"/>
      <c r="F25" s="788"/>
      <c r="G25" s="788"/>
      <c r="H25" s="788"/>
      <c r="I25" s="788"/>
      <c r="J25" s="788"/>
      <c r="K25" s="129"/>
      <c r="L25" s="129"/>
      <c r="M25" s="129"/>
      <c r="N25" s="129"/>
      <c r="O25" s="129"/>
      <c r="P25" s="129"/>
      <c r="Q25" s="129"/>
      <c r="R25" s="129"/>
      <c r="S25" s="129"/>
    </row>
    <row r="26" spans="1:19" ht="27.75" customHeight="1">
      <c r="A26" s="786" t="s">
        <v>398</v>
      </c>
      <c r="B26" s="786"/>
      <c r="C26" s="786"/>
      <c r="D26" s="786"/>
      <c r="E26" s="786"/>
      <c r="F26" s="786"/>
      <c r="G26" s="786"/>
      <c r="H26" s="786"/>
      <c r="I26" s="786"/>
      <c r="J26" s="786"/>
      <c r="K26" s="786"/>
      <c r="L26" s="786"/>
      <c r="M26" s="786"/>
      <c r="N26" s="786"/>
      <c r="O26" s="786"/>
      <c r="P26" s="786"/>
      <c r="Q26" s="786"/>
      <c r="R26" s="786"/>
      <c r="S26" s="786"/>
    </row>
    <row r="27" spans="1:19" ht="15.75" customHeight="1">
      <c r="A27" s="787" t="s">
        <v>323</v>
      </c>
      <c r="B27" s="787"/>
      <c r="C27" s="787"/>
      <c r="D27" s="787"/>
      <c r="E27" s="787"/>
      <c r="F27" s="787"/>
      <c r="G27" s="787"/>
      <c r="H27" s="787"/>
      <c r="I27" s="787"/>
      <c r="J27" s="787"/>
      <c r="K27" s="787"/>
      <c r="L27" s="787"/>
      <c r="M27" s="787"/>
      <c r="N27" s="787"/>
      <c r="O27" s="787"/>
      <c r="P27" s="787"/>
      <c r="Q27" s="787"/>
      <c r="R27" s="787"/>
      <c r="S27" s="787"/>
    </row>
    <row r="28" spans="1:19" ht="15.75" customHeight="1">
      <c r="A28" s="125"/>
      <c r="B28" s="125"/>
      <c r="C28" s="125"/>
      <c r="D28" s="125"/>
      <c r="E28" s="125"/>
      <c r="F28" s="125"/>
      <c r="G28" s="125"/>
      <c r="H28" s="125"/>
      <c r="I28" s="125"/>
      <c r="J28" s="125"/>
      <c r="K28" s="125"/>
      <c r="L28" s="125"/>
      <c r="M28" s="125"/>
      <c r="N28" s="125"/>
      <c r="O28" s="125"/>
      <c r="P28" s="125"/>
      <c r="Q28" s="125"/>
      <c r="R28" s="125"/>
      <c r="S28" s="125"/>
    </row>
    <row r="29" spans="1:19" ht="15.75" customHeight="1">
      <c r="A29" s="127" t="s">
        <v>136</v>
      </c>
      <c r="B29" s="124"/>
      <c r="C29" s="124"/>
      <c r="D29" s="124"/>
      <c r="E29" s="124"/>
      <c r="F29" s="124"/>
      <c r="G29" s="124"/>
      <c r="H29" s="124"/>
      <c r="I29" s="124"/>
      <c r="J29" s="124"/>
      <c r="K29" s="124"/>
      <c r="L29" s="124"/>
      <c r="M29" s="124"/>
      <c r="N29" s="124"/>
      <c r="O29" s="124"/>
      <c r="P29" s="124"/>
      <c r="Q29" s="124"/>
      <c r="R29" s="124"/>
      <c r="S29" s="123"/>
    </row>
    <row r="30" spans="1:19" ht="15.75" customHeight="1">
      <c r="A30" s="785" t="s">
        <v>323</v>
      </c>
      <c r="B30" s="785"/>
      <c r="C30" s="785"/>
      <c r="D30" s="785"/>
      <c r="E30" s="785"/>
      <c r="F30" s="785"/>
      <c r="G30" s="785"/>
      <c r="H30" s="785"/>
      <c r="I30" s="785"/>
      <c r="J30" s="785"/>
      <c r="K30" s="785"/>
      <c r="L30" s="785"/>
      <c r="M30" s="785"/>
      <c r="N30" s="785"/>
      <c r="O30" s="785"/>
      <c r="P30" s="785"/>
      <c r="Q30" s="785"/>
      <c r="R30" s="785"/>
      <c r="S30" s="785"/>
    </row>
    <row r="31" spans="1:19" ht="4.5" customHeight="1">
      <c r="A31" s="23"/>
      <c r="B31" s="23"/>
      <c r="C31" s="23"/>
      <c r="D31" s="23"/>
      <c r="E31" s="23"/>
      <c r="F31" s="23"/>
      <c r="G31" s="23"/>
      <c r="H31" s="23"/>
      <c r="I31" s="23"/>
      <c r="J31" s="23"/>
      <c r="K31" s="23"/>
      <c r="L31" s="23"/>
      <c r="M31" s="23"/>
      <c r="N31" s="23"/>
      <c r="O31" s="23"/>
      <c r="P31" s="23"/>
      <c r="Q31" s="23"/>
      <c r="R31" s="23"/>
      <c r="S31" s="24"/>
    </row>
    <row r="32" spans="1:19" ht="18" customHeight="1">
      <c r="A32" s="10" t="s">
        <v>166</v>
      </c>
      <c r="B32" s="11"/>
      <c r="C32" s="11"/>
      <c r="D32" s="11"/>
      <c r="E32" s="11"/>
      <c r="F32" s="11"/>
      <c r="G32" s="11"/>
      <c r="H32" s="11"/>
      <c r="I32" s="11"/>
      <c r="J32" s="11"/>
      <c r="K32" s="11"/>
      <c r="L32" s="11"/>
      <c r="M32" s="11"/>
      <c r="N32" s="11"/>
      <c r="O32" s="11"/>
      <c r="P32" s="11"/>
      <c r="Q32" s="11"/>
      <c r="R32" s="11"/>
      <c r="S32" s="9"/>
    </row>
    <row r="33" spans="1:19" ht="4.5" customHeight="1">
      <c r="A33" s="23"/>
      <c r="B33" s="23"/>
      <c r="C33" s="23"/>
      <c r="D33" s="23"/>
      <c r="E33" s="23"/>
      <c r="F33" s="23"/>
      <c r="G33" s="23"/>
      <c r="H33" s="23"/>
      <c r="I33" s="23"/>
      <c r="J33" s="23"/>
      <c r="K33" s="23"/>
      <c r="L33" s="23"/>
      <c r="M33" s="23"/>
      <c r="N33" s="23"/>
      <c r="O33" s="23"/>
      <c r="P33" s="23"/>
      <c r="Q33" s="23"/>
      <c r="R33" s="23"/>
      <c r="S33" s="24"/>
    </row>
    <row r="34" spans="1:19" ht="30" customHeight="1">
      <c r="A34" s="781" t="s">
        <v>236</v>
      </c>
      <c r="B34" s="781"/>
      <c r="C34" s="781"/>
      <c r="D34" s="781"/>
      <c r="E34" s="781"/>
      <c r="F34" s="781"/>
      <c r="G34" s="781"/>
      <c r="H34" s="781"/>
      <c r="I34" s="781"/>
      <c r="J34" s="781"/>
      <c r="K34" s="781"/>
      <c r="L34" s="781"/>
      <c r="M34" s="781"/>
      <c r="N34" s="781"/>
      <c r="O34" s="781"/>
      <c r="P34" s="781"/>
      <c r="Q34" s="781"/>
      <c r="R34" s="781"/>
      <c r="S34" s="781"/>
    </row>
    <row r="35" spans="1:19" ht="15.75" customHeight="1">
      <c r="A35" s="127"/>
      <c r="B35" s="23"/>
      <c r="C35" s="23"/>
      <c r="D35" s="23"/>
      <c r="E35" s="23"/>
      <c r="F35" s="23"/>
      <c r="G35" s="23"/>
      <c r="H35" s="23"/>
      <c r="I35" s="23"/>
      <c r="J35" s="23"/>
      <c r="K35" s="23"/>
      <c r="L35" s="23"/>
      <c r="M35" s="23"/>
      <c r="N35" s="23"/>
      <c r="O35" s="23"/>
      <c r="P35" s="23"/>
      <c r="Q35" s="23"/>
      <c r="R35" s="23"/>
      <c r="S35" s="24"/>
    </row>
    <row r="36" spans="1:19" ht="4.5" customHeight="1">
      <c r="A36" s="23"/>
      <c r="B36" s="23"/>
      <c r="C36" s="23"/>
      <c r="D36" s="23"/>
      <c r="E36" s="23"/>
      <c r="F36" s="23"/>
      <c r="G36" s="23"/>
      <c r="H36" s="23"/>
      <c r="I36" s="23"/>
      <c r="J36" s="23"/>
      <c r="K36" s="23"/>
      <c r="L36" s="23"/>
      <c r="M36" s="23"/>
      <c r="N36" s="23"/>
      <c r="O36" s="23"/>
      <c r="P36" s="23"/>
      <c r="Q36" s="23"/>
      <c r="R36" s="23"/>
      <c r="S36" s="24"/>
    </row>
    <row r="37" spans="1:19" ht="18" customHeight="1">
      <c r="A37" s="10" t="s">
        <v>167</v>
      </c>
      <c r="B37" s="11"/>
      <c r="C37" s="11"/>
      <c r="D37" s="11"/>
      <c r="E37" s="11"/>
      <c r="F37" s="11"/>
      <c r="G37" s="11"/>
      <c r="H37" s="11"/>
      <c r="I37" s="11"/>
      <c r="J37" s="11"/>
      <c r="K37" s="11"/>
      <c r="L37" s="11"/>
      <c r="M37" s="11"/>
      <c r="N37" s="11"/>
      <c r="O37" s="11"/>
      <c r="P37" s="11"/>
      <c r="Q37" s="11"/>
      <c r="R37" s="11"/>
      <c r="S37" s="9"/>
    </row>
    <row r="38" spans="1:19" ht="4.5" customHeight="1">
      <c r="A38" s="23"/>
      <c r="B38" s="23"/>
      <c r="C38" s="23"/>
      <c r="D38" s="23"/>
      <c r="E38" s="23"/>
      <c r="F38" s="23"/>
      <c r="G38" s="23"/>
      <c r="H38" s="23"/>
      <c r="I38" s="23"/>
      <c r="J38" s="23"/>
      <c r="K38" s="23"/>
      <c r="L38" s="23"/>
      <c r="M38" s="23"/>
      <c r="N38" s="23"/>
      <c r="O38" s="23"/>
      <c r="P38" s="23"/>
      <c r="Q38" s="23"/>
      <c r="R38" s="23"/>
      <c r="S38" s="24"/>
    </row>
    <row r="39" spans="1:19" ht="15.75" customHeight="1">
      <c r="A39" s="460" t="s">
        <v>187</v>
      </c>
      <c r="B39" s="23"/>
      <c r="C39" s="23"/>
      <c r="D39" s="23"/>
      <c r="E39" s="23"/>
      <c r="F39" s="23"/>
      <c r="G39" s="23"/>
      <c r="H39" s="23"/>
      <c r="I39" s="23"/>
      <c r="J39" s="23"/>
      <c r="K39" s="23"/>
      <c r="L39" s="23"/>
      <c r="M39" s="23"/>
      <c r="N39" s="23"/>
      <c r="O39" s="23"/>
      <c r="P39" s="23"/>
      <c r="Q39" s="452"/>
      <c r="R39" s="452"/>
      <c r="S39" s="23"/>
    </row>
    <row r="40" spans="1:19" ht="15.75" customHeight="1">
      <c r="A40" s="127" t="s">
        <v>188</v>
      </c>
      <c r="B40" s="23"/>
      <c r="C40" s="23"/>
      <c r="D40" s="23"/>
      <c r="E40" s="23"/>
      <c r="F40" s="23"/>
      <c r="G40" s="23"/>
      <c r="H40" s="23"/>
      <c r="I40" s="23"/>
      <c r="J40" s="23"/>
      <c r="K40" s="23"/>
      <c r="L40" s="23"/>
      <c r="M40" s="23"/>
      <c r="N40" s="23"/>
      <c r="O40" s="23"/>
      <c r="P40" s="23"/>
      <c r="Q40" s="452"/>
      <c r="R40" s="452"/>
      <c r="S40" s="23"/>
    </row>
    <row r="41" spans="1:19" ht="15.75" customHeight="1">
      <c r="A41" s="127" t="s">
        <v>189</v>
      </c>
      <c r="B41" s="23"/>
      <c r="C41" s="23"/>
      <c r="D41" s="23"/>
      <c r="E41" s="23"/>
      <c r="F41" s="23"/>
      <c r="G41" s="23"/>
      <c r="H41" s="23"/>
      <c r="I41" s="23"/>
      <c r="J41" s="23"/>
      <c r="K41" s="23"/>
      <c r="L41" s="23"/>
      <c r="M41" s="23"/>
      <c r="N41" s="23"/>
      <c r="O41" s="23"/>
      <c r="P41" s="23"/>
      <c r="Q41" s="452"/>
      <c r="R41" s="452"/>
      <c r="S41" s="23"/>
    </row>
    <row r="42" spans="1:19" ht="4.5" customHeight="1">
      <c r="A42" s="127"/>
      <c r="B42" s="23"/>
      <c r="C42" s="23"/>
      <c r="D42" s="23"/>
      <c r="E42" s="23"/>
      <c r="F42" s="23"/>
      <c r="G42" s="23"/>
      <c r="H42" s="23"/>
      <c r="I42" s="23"/>
      <c r="J42" s="23"/>
      <c r="K42" s="23"/>
      <c r="L42" s="23"/>
      <c r="M42" s="23"/>
      <c r="N42" s="23"/>
      <c r="O42" s="23"/>
      <c r="P42" s="23"/>
      <c r="Q42" s="452"/>
      <c r="R42" s="452"/>
      <c r="S42" s="23"/>
    </row>
    <row r="43" spans="1:19" ht="12.75" customHeight="1">
      <c r="A43" s="23"/>
      <c r="B43" s="23"/>
      <c r="C43" s="23"/>
      <c r="D43" s="23"/>
      <c r="E43" s="23"/>
      <c r="F43" s="23"/>
      <c r="G43" s="23"/>
      <c r="H43" s="23"/>
      <c r="I43" s="23"/>
      <c r="J43" s="23"/>
      <c r="K43" s="23"/>
      <c r="L43" s="23"/>
      <c r="M43" s="23"/>
      <c r="N43" s="23"/>
      <c r="O43" s="23"/>
      <c r="P43" s="23"/>
      <c r="Q43" s="23"/>
      <c r="R43" s="23"/>
      <c r="S43" s="23"/>
    </row>
    <row r="44" spans="1:19" ht="4.5" customHeight="1">
      <c r="A44" s="23"/>
      <c r="B44" s="23"/>
      <c r="C44" s="23"/>
      <c r="D44" s="23"/>
      <c r="E44" s="23"/>
      <c r="F44" s="23"/>
      <c r="G44" s="23"/>
      <c r="H44" s="23"/>
      <c r="I44" s="23"/>
      <c r="J44" s="23"/>
      <c r="K44" s="23"/>
      <c r="L44" s="23"/>
      <c r="M44" s="23"/>
      <c r="N44" s="23"/>
      <c r="O44" s="23"/>
      <c r="P44" s="23"/>
      <c r="Q44" s="23"/>
      <c r="R44" s="23"/>
      <c r="S44" s="24"/>
    </row>
    <row r="45" spans="1:19" ht="18" customHeight="1">
      <c r="A45" s="10" t="s">
        <v>168</v>
      </c>
      <c r="B45" s="11"/>
      <c r="C45" s="11"/>
      <c r="D45" s="11"/>
      <c r="E45" s="11"/>
      <c r="F45" s="11"/>
      <c r="G45" s="11"/>
      <c r="H45" s="11"/>
      <c r="I45" s="11"/>
      <c r="J45" s="11"/>
      <c r="K45" s="11"/>
      <c r="L45" s="11"/>
      <c r="M45" s="11"/>
      <c r="N45" s="11"/>
      <c r="O45" s="11"/>
      <c r="P45" s="11"/>
      <c r="Q45" s="11"/>
      <c r="R45" s="11"/>
      <c r="S45" s="9"/>
    </row>
    <row r="46" spans="1:19" ht="4.5" customHeight="1">
      <c r="A46" s="23"/>
      <c r="B46" s="23"/>
      <c r="C46" s="23"/>
      <c r="D46" s="23"/>
      <c r="E46" s="23"/>
      <c r="F46" s="23"/>
      <c r="G46" s="23"/>
      <c r="H46" s="23"/>
      <c r="I46" s="23"/>
      <c r="J46" s="23"/>
      <c r="K46" s="23"/>
      <c r="L46" s="23"/>
      <c r="M46" s="23"/>
      <c r="N46" s="23"/>
      <c r="O46" s="23"/>
      <c r="P46" s="23"/>
      <c r="Q46" s="23"/>
      <c r="R46" s="23"/>
      <c r="S46" s="24"/>
    </row>
    <row r="47" spans="1:19" ht="15.75" customHeight="1">
      <c r="A47" s="127" t="s">
        <v>169</v>
      </c>
      <c r="B47" s="127" t="s">
        <v>170</v>
      </c>
      <c r="C47" s="127"/>
      <c r="D47" s="127"/>
      <c r="E47" s="127"/>
      <c r="F47" s="127"/>
      <c r="G47" s="127"/>
      <c r="H47" s="127"/>
      <c r="I47" s="127"/>
      <c r="J47" s="23"/>
      <c r="K47" s="23"/>
      <c r="L47" s="23"/>
      <c r="M47" s="23"/>
      <c r="N47" s="23"/>
      <c r="O47" s="23"/>
      <c r="P47" s="23"/>
      <c r="Q47" s="23"/>
      <c r="R47" s="23"/>
      <c r="S47" s="24"/>
    </row>
    <row r="48" spans="1:19" ht="15.75" customHeight="1">
      <c r="A48" s="127" t="s">
        <v>171</v>
      </c>
      <c r="B48" s="127" t="s">
        <v>172</v>
      </c>
      <c r="C48" s="127"/>
      <c r="D48" s="127"/>
      <c r="E48" s="127"/>
      <c r="F48" s="127"/>
      <c r="G48" s="127"/>
      <c r="H48" s="127"/>
      <c r="I48" s="127"/>
      <c r="J48" s="23"/>
      <c r="K48" s="23"/>
      <c r="L48" s="23"/>
      <c r="M48" s="23"/>
      <c r="N48" s="23"/>
      <c r="O48" s="23"/>
      <c r="P48" s="23"/>
      <c r="Q48" s="23"/>
      <c r="R48" s="23"/>
      <c r="S48" s="24"/>
    </row>
    <row r="49" spans="1:19" ht="15.75" customHeight="1">
      <c r="A49" s="127" t="s">
        <v>159</v>
      </c>
      <c r="B49" s="127" t="s">
        <v>174</v>
      </c>
      <c r="C49" s="127"/>
      <c r="D49" s="127"/>
      <c r="E49" s="127"/>
      <c r="F49" s="127"/>
      <c r="G49" s="127"/>
      <c r="H49" s="127"/>
      <c r="I49" s="127"/>
      <c r="J49" s="23"/>
      <c r="K49" s="23"/>
      <c r="L49" s="23"/>
      <c r="M49" s="23"/>
      <c r="N49" s="23"/>
      <c r="O49" s="23"/>
      <c r="P49" s="23"/>
      <c r="Q49" s="23"/>
      <c r="R49" s="23"/>
      <c r="S49" s="24"/>
    </row>
    <row r="50" spans="1:19" ht="15.75" customHeight="1">
      <c r="A50" s="127" t="s">
        <v>175</v>
      </c>
      <c r="B50" s="127" t="s">
        <v>176</v>
      </c>
      <c r="C50" s="127"/>
      <c r="D50" s="127"/>
      <c r="E50" s="127"/>
      <c r="F50" s="127"/>
      <c r="G50" s="127"/>
      <c r="H50" s="127"/>
      <c r="I50" s="127"/>
      <c r="J50" s="23"/>
      <c r="K50" s="23"/>
      <c r="L50" s="23"/>
      <c r="M50" s="23"/>
      <c r="N50" s="23"/>
      <c r="O50" s="23"/>
      <c r="P50" s="23"/>
      <c r="Q50" s="23"/>
      <c r="R50" s="23"/>
      <c r="S50" s="24"/>
    </row>
    <row r="51" spans="1:19" ht="15.75" customHeight="1">
      <c r="A51" s="461" t="s">
        <v>184</v>
      </c>
      <c r="B51" s="127" t="s">
        <v>177</v>
      </c>
      <c r="C51" s="127"/>
      <c r="D51" s="127"/>
      <c r="E51" s="127"/>
      <c r="F51" s="127"/>
      <c r="G51" s="127"/>
      <c r="H51" s="127"/>
      <c r="I51" s="127"/>
      <c r="J51" s="23"/>
      <c r="K51" s="23"/>
      <c r="L51" s="23"/>
      <c r="M51" s="23"/>
      <c r="N51" s="23"/>
      <c r="O51" s="23"/>
      <c r="P51" s="23"/>
      <c r="Q51" s="23"/>
      <c r="R51" s="23"/>
      <c r="S51" s="24"/>
    </row>
    <row r="52" spans="1:19" ht="15.75" customHeight="1">
      <c r="A52" s="127"/>
      <c r="B52" s="127"/>
      <c r="C52" s="127"/>
      <c r="D52" s="127"/>
      <c r="E52" s="127"/>
      <c r="F52" s="127"/>
      <c r="G52" s="127"/>
      <c r="H52" s="127"/>
      <c r="I52" s="127"/>
      <c r="J52" s="23"/>
      <c r="K52" s="23"/>
      <c r="L52" s="23"/>
      <c r="M52" s="23"/>
      <c r="N52" s="23"/>
      <c r="O52" s="23"/>
      <c r="P52" s="23"/>
      <c r="Q52" s="23"/>
      <c r="R52" s="23"/>
      <c r="S52" s="24"/>
    </row>
    <row r="53" spans="1:19" ht="15.75" customHeight="1">
      <c r="A53" s="462" t="s">
        <v>185</v>
      </c>
      <c r="B53" s="127"/>
      <c r="C53" s="127"/>
      <c r="D53" s="127"/>
      <c r="E53" s="127"/>
      <c r="F53" s="127"/>
      <c r="G53" s="127"/>
      <c r="H53" s="127"/>
      <c r="I53" s="127"/>
      <c r="J53" s="23"/>
      <c r="K53" s="23"/>
      <c r="L53" s="23"/>
      <c r="M53" s="23"/>
      <c r="N53" s="23"/>
      <c r="O53" s="23"/>
      <c r="P53" s="23"/>
      <c r="Q53" s="23"/>
      <c r="R53" s="23"/>
      <c r="S53" s="24"/>
    </row>
    <row r="54" spans="1:19" ht="4.5" customHeight="1">
      <c r="A54" s="23"/>
      <c r="B54" s="23"/>
      <c r="C54" s="23"/>
      <c r="D54" s="23"/>
      <c r="E54" s="23"/>
      <c r="F54" s="23"/>
      <c r="G54" s="23"/>
      <c r="H54" s="23"/>
      <c r="I54" s="23"/>
      <c r="J54" s="23"/>
      <c r="K54" s="23"/>
      <c r="L54" s="23"/>
      <c r="M54" s="23"/>
      <c r="N54" s="23"/>
      <c r="O54" s="23"/>
      <c r="P54" s="23"/>
      <c r="Q54" s="23"/>
      <c r="R54" s="23"/>
      <c r="S54" s="24"/>
    </row>
    <row r="55" spans="1:256" ht="18" customHeight="1">
      <c r="A55" s="10" t="s">
        <v>178</v>
      </c>
      <c r="B55" s="11"/>
      <c r="C55" s="11"/>
      <c r="D55" s="11"/>
      <c r="E55" s="11"/>
      <c r="F55" s="11"/>
      <c r="G55" s="11"/>
      <c r="H55" s="11"/>
      <c r="I55" s="11"/>
      <c r="J55" s="11"/>
      <c r="K55" s="11"/>
      <c r="L55" s="11"/>
      <c r="M55" s="11"/>
      <c r="N55" s="11"/>
      <c r="O55" s="11"/>
      <c r="P55" s="11"/>
      <c r="Q55" s="11"/>
      <c r="R55" s="11"/>
      <c r="S55" s="9"/>
      <c r="T55" s="10"/>
      <c r="U55" s="11"/>
      <c r="V55" s="11"/>
      <c r="W55" s="11"/>
      <c r="X55" s="11"/>
      <c r="Y55" s="11"/>
      <c r="Z55" s="11"/>
      <c r="AA55" s="11"/>
      <c r="AB55" s="11"/>
      <c r="AC55" s="11"/>
      <c r="AD55" s="11"/>
      <c r="AE55" s="11"/>
      <c r="AF55" s="11"/>
      <c r="AG55" s="11"/>
      <c r="AH55" s="11"/>
      <c r="AI55" s="11"/>
      <c r="AJ55" s="11"/>
      <c r="AK55" s="11"/>
      <c r="AL55" s="9"/>
      <c r="AM55" s="10"/>
      <c r="AN55" s="11"/>
      <c r="AO55" s="11"/>
      <c r="AP55" s="11"/>
      <c r="AQ55" s="11"/>
      <c r="AR55" s="11"/>
      <c r="AS55" s="11"/>
      <c r="AT55" s="11"/>
      <c r="AU55" s="11"/>
      <c r="AV55" s="11"/>
      <c r="AW55" s="11"/>
      <c r="AX55" s="11"/>
      <c r="AY55" s="11"/>
      <c r="AZ55" s="11"/>
      <c r="BA55" s="11"/>
      <c r="BB55" s="11"/>
      <c r="BC55" s="11"/>
      <c r="BD55" s="11"/>
      <c r="BE55" s="9"/>
      <c r="BF55" s="10"/>
      <c r="BG55" s="11"/>
      <c r="BH55" s="11"/>
      <c r="BI55" s="11"/>
      <c r="BJ55" s="11"/>
      <c r="BK55" s="11"/>
      <c r="BL55" s="11"/>
      <c r="BM55" s="11"/>
      <c r="BN55" s="11"/>
      <c r="BO55" s="11"/>
      <c r="BP55" s="11"/>
      <c r="BQ55" s="11"/>
      <c r="BR55" s="11"/>
      <c r="BS55" s="11"/>
      <c r="BT55" s="11"/>
      <c r="BU55" s="11"/>
      <c r="BV55" s="11"/>
      <c r="BW55" s="11"/>
      <c r="BX55" s="9"/>
      <c r="BY55" s="10"/>
      <c r="BZ55" s="11"/>
      <c r="CA55" s="11"/>
      <c r="CB55" s="11"/>
      <c r="CC55" s="11"/>
      <c r="CD55" s="11"/>
      <c r="CE55" s="11"/>
      <c r="CF55" s="11"/>
      <c r="CG55" s="11"/>
      <c r="CH55" s="11"/>
      <c r="CI55" s="11"/>
      <c r="CJ55" s="11"/>
      <c r="CK55" s="11"/>
      <c r="CL55" s="11"/>
      <c r="CM55" s="11"/>
      <c r="CN55" s="11"/>
      <c r="CO55" s="11"/>
      <c r="CP55" s="11"/>
      <c r="CQ55" s="9"/>
      <c r="CR55" s="10"/>
      <c r="CS55" s="11"/>
      <c r="CT55" s="11"/>
      <c r="CU55" s="11"/>
      <c r="CV55" s="11"/>
      <c r="CW55" s="11"/>
      <c r="CX55" s="11"/>
      <c r="CY55" s="11"/>
      <c r="CZ55" s="11"/>
      <c r="DA55" s="11"/>
      <c r="DB55" s="11"/>
      <c r="DC55" s="11"/>
      <c r="DD55" s="11"/>
      <c r="DE55" s="11"/>
      <c r="DF55" s="11"/>
      <c r="DG55" s="11"/>
      <c r="DH55" s="11"/>
      <c r="DI55" s="11"/>
      <c r="DJ55" s="9"/>
      <c r="DK55" s="10"/>
      <c r="DL55" s="11"/>
      <c r="DM55" s="11"/>
      <c r="DN55" s="11"/>
      <c r="DO55" s="11"/>
      <c r="DP55" s="11"/>
      <c r="DQ55" s="11"/>
      <c r="DR55" s="11"/>
      <c r="DS55" s="11"/>
      <c r="DT55" s="11"/>
      <c r="DU55" s="11"/>
      <c r="DV55" s="11"/>
      <c r="DW55" s="11"/>
      <c r="DX55" s="11"/>
      <c r="DY55" s="11"/>
      <c r="DZ55" s="11"/>
      <c r="EA55" s="11"/>
      <c r="EB55" s="11"/>
      <c r="EC55" s="9"/>
      <c r="ED55" s="10"/>
      <c r="EE55" s="11"/>
      <c r="EF55" s="11"/>
      <c r="EG55" s="11"/>
      <c r="EH55" s="11"/>
      <c r="EI55" s="11"/>
      <c r="EJ55" s="11"/>
      <c r="EK55" s="11"/>
      <c r="EL55" s="11"/>
      <c r="EM55" s="11"/>
      <c r="EN55" s="11"/>
      <c r="EO55" s="11"/>
      <c r="EP55" s="11"/>
      <c r="EQ55" s="11"/>
      <c r="ER55" s="11"/>
      <c r="ES55" s="11"/>
      <c r="ET55" s="11"/>
      <c r="EU55" s="11"/>
      <c r="EV55" s="9"/>
      <c r="EW55" s="10"/>
      <c r="EX55" s="11"/>
      <c r="EY55" s="11"/>
      <c r="EZ55" s="11"/>
      <c r="FA55" s="11"/>
      <c r="FB55" s="11"/>
      <c r="FC55" s="11"/>
      <c r="FD55" s="11"/>
      <c r="FE55" s="11"/>
      <c r="FF55" s="11"/>
      <c r="FG55" s="11"/>
      <c r="FH55" s="11"/>
      <c r="FI55" s="11"/>
      <c r="FJ55" s="11"/>
      <c r="FK55" s="11"/>
      <c r="FL55" s="11"/>
      <c r="FM55" s="11"/>
      <c r="FN55" s="11"/>
      <c r="FO55" s="9"/>
      <c r="FP55" s="10"/>
      <c r="FQ55" s="11"/>
      <c r="FR55" s="11"/>
      <c r="FS55" s="11"/>
      <c r="FT55" s="11"/>
      <c r="FU55" s="11"/>
      <c r="FV55" s="11"/>
      <c r="FW55" s="11"/>
      <c r="FX55" s="11"/>
      <c r="FY55" s="11"/>
      <c r="FZ55" s="11"/>
      <c r="GA55" s="11"/>
      <c r="GB55" s="11"/>
      <c r="GC55" s="11"/>
      <c r="GD55" s="11"/>
      <c r="GE55" s="11"/>
      <c r="GF55" s="11"/>
      <c r="GG55" s="11"/>
      <c r="GH55" s="9"/>
      <c r="GI55" s="10"/>
      <c r="GJ55" s="11"/>
      <c r="GK55" s="11"/>
      <c r="GL55" s="11"/>
      <c r="GM55" s="11"/>
      <c r="GN55" s="11"/>
      <c r="GO55" s="11"/>
      <c r="GP55" s="11"/>
      <c r="GQ55" s="11"/>
      <c r="GR55" s="11"/>
      <c r="GS55" s="11"/>
      <c r="GT55" s="11"/>
      <c r="GU55" s="11"/>
      <c r="GV55" s="11"/>
      <c r="GW55" s="11"/>
      <c r="GX55" s="11"/>
      <c r="GY55" s="11"/>
      <c r="GZ55" s="11"/>
      <c r="HA55" s="9"/>
      <c r="HB55" s="10"/>
      <c r="HC55" s="11"/>
      <c r="HD55" s="11"/>
      <c r="HE55" s="11"/>
      <c r="HF55" s="11"/>
      <c r="HG55" s="11"/>
      <c r="HH55" s="11"/>
      <c r="HI55" s="11"/>
      <c r="HJ55" s="11"/>
      <c r="HK55" s="11"/>
      <c r="HL55" s="11"/>
      <c r="HM55" s="11"/>
      <c r="HN55" s="11"/>
      <c r="HO55" s="11"/>
      <c r="HP55" s="11"/>
      <c r="HQ55" s="11"/>
      <c r="HR55" s="11"/>
      <c r="HS55" s="11"/>
      <c r="HT55" s="9"/>
      <c r="HU55" s="10"/>
      <c r="HV55" s="11"/>
      <c r="HW55" s="11"/>
      <c r="HX55" s="11"/>
      <c r="HY55" s="11"/>
      <c r="HZ55" s="11"/>
      <c r="IA55" s="11"/>
      <c r="IB55" s="11"/>
      <c r="IC55" s="11"/>
      <c r="ID55" s="11"/>
      <c r="IE55" s="11"/>
      <c r="IF55" s="11"/>
      <c r="IG55" s="11"/>
      <c r="IH55" s="11"/>
      <c r="II55" s="11"/>
      <c r="IJ55" s="11"/>
      <c r="IK55" s="11"/>
      <c r="IL55" s="11"/>
      <c r="IM55" s="9"/>
      <c r="IN55" s="10"/>
      <c r="IO55" s="11"/>
      <c r="IP55" s="11"/>
      <c r="IQ55" s="11"/>
      <c r="IR55" s="11"/>
      <c r="IS55" s="11"/>
      <c r="IT55" s="11"/>
      <c r="IU55" s="11"/>
      <c r="IV55" s="11"/>
    </row>
    <row r="56" spans="1:19" ht="4.5" customHeight="1">
      <c r="A56" s="23"/>
      <c r="B56" s="23"/>
      <c r="C56" s="23"/>
      <c r="D56" s="23"/>
      <c r="E56" s="23"/>
      <c r="F56" s="23"/>
      <c r="G56" s="23"/>
      <c r="H56" s="23"/>
      <c r="I56" s="23"/>
      <c r="J56" s="23"/>
      <c r="K56" s="23"/>
      <c r="L56" s="23"/>
      <c r="M56" s="23"/>
      <c r="N56" s="23"/>
      <c r="O56" s="23"/>
      <c r="P56" s="23"/>
      <c r="Q56" s="23"/>
      <c r="R56" s="23"/>
      <c r="S56" s="23"/>
    </row>
    <row r="57" spans="1:19" ht="15.75" customHeight="1">
      <c r="A57" s="127" t="s">
        <v>328</v>
      </c>
      <c r="B57" s="127"/>
      <c r="C57" s="127"/>
      <c r="D57" s="127"/>
      <c r="E57" s="127"/>
      <c r="F57" s="127"/>
      <c r="G57" s="127"/>
      <c r="H57" s="127"/>
      <c r="I57" s="127"/>
      <c r="J57" s="127"/>
      <c r="K57" s="23"/>
      <c r="L57" s="23"/>
      <c r="M57" s="23"/>
      <c r="N57" s="23"/>
      <c r="O57" s="23"/>
      <c r="P57" s="23"/>
      <c r="Q57" s="23"/>
      <c r="R57" s="23"/>
      <c r="S57" s="23"/>
    </row>
    <row r="58" spans="1:19" ht="15.75" customHeight="1">
      <c r="A58" s="127" t="s">
        <v>329</v>
      </c>
      <c r="B58" s="127"/>
      <c r="C58" s="127"/>
      <c r="D58" s="127"/>
      <c r="E58" s="127"/>
      <c r="F58" s="127"/>
      <c r="G58" s="127"/>
      <c r="H58" s="127"/>
      <c r="I58" s="127"/>
      <c r="J58" s="127"/>
      <c r="K58" s="23"/>
      <c r="L58" s="23"/>
      <c r="M58" s="23"/>
      <c r="N58" s="23"/>
      <c r="O58" s="23"/>
      <c r="P58" s="23"/>
      <c r="Q58" s="23"/>
      <c r="R58" s="23"/>
      <c r="S58" s="23"/>
    </row>
    <row r="59" spans="1:19" ht="6" customHeight="1">
      <c r="A59" s="127"/>
      <c r="B59" s="127"/>
      <c r="C59" s="127"/>
      <c r="D59" s="127"/>
      <c r="E59" s="127"/>
      <c r="F59" s="127"/>
      <c r="G59" s="127"/>
      <c r="H59" s="127"/>
      <c r="I59" s="127"/>
      <c r="J59" s="127"/>
      <c r="K59" s="23"/>
      <c r="L59" s="23"/>
      <c r="M59" s="23"/>
      <c r="N59" s="23"/>
      <c r="O59" s="23"/>
      <c r="P59" s="23"/>
      <c r="Q59" s="23"/>
      <c r="R59" s="23"/>
      <c r="S59" s="23"/>
    </row>
    <row r="60" spans="1:19" ht="15.75" customHeight="1">
      <c r="A60" s="463" t="s">
        <v>330</v>
      </c>
      <c r="B60" s="127"/>
      <c r="C60" s="127"/>
      <c r="D60" s="127"/>
      <c r="E60" s="127"/>
      <c r="F60" s="127"/>
      <c r="G60" s="127"/>
      <c r="H60" s="127"/>
      <c r="I60" s="127"/>
      <c r="J60" s="127"/>
      <c r="K60" s="23"/>
      <c r="L60" s="23"/>
      <c r="M60" s="23"/>
      <c r="N60" s="23"/>
      <c r="O60" s="23"/>
      <c r="P60" s="23"/>
      <c r="Q60" s="23"/>
      <c r="R60" s="23"/>
      <c r="S60" s="23"/>
    </row>
    <row r="61" spans="1:19" ht="4.5" customHeight="1">
      <c r="A61" s="127"/>
      <c r="B61" s="127"/>
      <c r="C61" s="127"/>
      <c r="D61" s="127"/>
      <c r="E61" s="127"/>
      <c r="F61" s="127"/>
      <c r="G61" s="127"/>
      <c r="H61" s="127"/>
      <c r="I61" s="127"/>
      <c r="J61" s="127"/>
      <c r="K61" s="23"/>
      <c r="L61" s="23"/>
      <c r="M61" s="23"/>
      <c r="N61" s="23"/>
      <c r="O61" s="23"/>
      <c r="P61" s="23"/>
      <c r="Q61" s="23"/>
      <c r="R61" s="23"/>
      <c r="S61" s="23"/>
    </row>
    <row r="62" spans="1:19" ht="15.75" customHeight="1">
      <c r="A62" s="127" t="s">
        <v>179</v>
      </c>
      <c r="B62" s="127"/>
      <c r="C62" s="127" t="s">
        <v>331</v>
      </c>
      <c r="D62" s="127"/>
      <c r="E62" s="127"/>
      <c r="F62" s="127"/>
      <c r="G62" s="127"/>
      <c r="H62" s="127"/>
      <c r="I62" s="127"/>
      <c r="J62" s="127"/>
      <c r="K62" s="23"/>
      <c r="L62" s="23"/>
      <c r="M62" s="23"/>
      <c r="N62" s="23"/>
      <c r="O62" s="23"/>
      <c r="P62" s="23"/>
      <c r="Q62" s="23"/>
      <c r="R62" s="23"/>
      <c r="S62" s="23"/>
    </row>
    <row r="63" spans="1:19" ht="4.5" customHeight="1">
      <c r="A63" s="127"/>
      <c r="B63" s="127"/>
      <c r="C63" s="127"/>
      <c r="D63" s="127"/>
      <c r="E63" s="127"/>
      <c r="F63" s="127"/>
      <c r="G63" s="127"/>
      <c r="H63" s="127"/>
      <c r="I63" s="127"/>
      <c r="J63" s="127"/>
      <c r="K63" s="23"/>
      <c r="L63" s="23"/>
      <c r="M63" s="23"/>
      <c r="N63" s="23"/>
      <c r="O63" s="23"/>
      <c r="P63" s="23"/>
      <c r="Q63" s="23"/>
      <c r="R63" s="23"/>
      <c r="S63" s="23"/>
    </row>
    <row r="64" spans="1:19" ht="15.75" customHeight="1">
      <c r="A64" s="127" t="s">
        <v>180</v>
      </c>
      <c r="B64" s="127"/>
      <c r="C64" s="785" t="s">
        <v>332</v>
      </c>
      <c r="D64" s="785"/>
      <c r="E64" s="785"/>
      <c r="F64" s="785"/>
      <c r="G64" s="785"/>
      <c r="H64" s="785"/>
      <c r="I64" s="127"/>
      <c r="J64" s="127"/>
      <c r="K64" s="23"/>
      <c r="L64" s="23"/>
      <c r="M64" s="23"/>
      <c r="N64" s="23"/>
      <c r="O64" s="23"/>
      <c r="P64" s="23"/>
      <c r="Q64" s="23"/>
      <c r="R64" s="23"/>
      <c r="S64" s="23"/>
    </row>
    <row r="65" spans="1:19" ht="4.5" customHeight="1">
      <c r="A65" s="127"/>
      <c r="B65" s="127"/>
      <c r="C65" s="127"/>
      <c r="D65" s="127"/>
      <c r="E65" s="127"/>
      <c r="F65" s="127"/>
      <c r="G65" s="127"/>
      <c r="H65" s="127"/>
      <c r="I65" s="127"/>
      <c r="J65" s="127"/>
      <c r="K65" s="23"/>
      <c r="L65" s="23"/>
      <c r="M65" s="23"/>
      <c r="N65" s="23"/>
      <c r="O65" s="23"/>
      <c r="P65" s="23"/>
      <c r="Q65" s="23"/>
      <c r="R65" s="23"/>
      <c r="S65" s="23"/>
    </row>
    <row r="66" spans="1:19" ht="15.75" customHeight="1">
      <c r="A66" s="127" t="s">
        <v>181</v>
      </c>
      <c r="B66" s="127"/>
      <c r="C66" s="127"/>
      <c r="D66" s="127"/>
      <c r="E66" s="127"/>
      <c r="F66" s="127"/>
      <c r="G66" s="127"/>
      <c r="H66" s="127"/>
      <c r="I66" s="127"/>
      <c r="J66" s="127"/>
      <c r="K66" s="23"/>
      <c r="L66" s="23"/>
      <c r="M66" s="23"/>
      <c r="N66" s="23"/>
      <c r="O66" s="23"/>
      <c r="P66" s="23"/>
      <c r="Q66" s="23"/>
      <c r="R66" s="23"/>
      <c r="S66" s="23"/>
    </row>
    <row r="67" spans="1:19" ht="15.75" customHeight="1">
      <c r="A67" s="785" t="s">
        <v>182</v>
      </c>
      <c r="B67" s="785"/>
      <c r="C67" s="785"/>
      <c r="D67" s="785"/>
      <c r="E67" s="785"/>
      <c r="F67" s="785"/>
      <c r="G67" s="785"/>
      <c r="H67" s="785"/>
      <c r="I67" s="785"/>
      <c r="J67" s="127"/>
      <c r="K67" s="23"/>
      <c r="L67" s="23"/>
      <c r="M67" s="23"/>
      <c r="N67" s="23"/>
      <c r="O67" s="23"/>
      <c r="P67" s="23"/>
      <c r="Q67" s="23"/>
      <c r="R67" s="23"/>
      <c r="S67" s="23"/>
    </row>
    <row r="68" spans="1:19" ht="12.75" customHeight="1">
      <c r="A68" s="23"/>
      <c r="B68" s="23"/>
      <c r="C68" s="23"/>
      <c r="D68" s="23"/>
      <c r="E68" s="23"/>
      <c r="F68" s="23"/>
      <c r="G68" s="23"/>
      <c r="H68" s="23"/>
      <c r="I68" s="23"/>
      <c r="J68" s="23"/>
      <c r="K68" s="23"/>
      <c r="L68" s="23"/>
      <c r="M68" s="23"/>
      <c r="N68" s="23"/>
      <c r="O68" s="23"/>
      <c r="P68" s="23"/>
      <c r="Q68" s="23"/>
      <c r="R68" s="23"/>
      <c r="S68" s="23"/>
    </row>
    <row r="69" spans="1:19" ht="4.5" customHeight="1">
      <c r="A69" s="23"/>
      <c r="B69" s="23"/>
      <c r="C69" s="23"/>
      <c r="D69" s="23"/>
      <c r="E69" s="23"/>
      <c r="F69" s="23"/>
      <c r="G69" s="23"/>
      <c r="H69" s="23"/>
      <c r="I69" s="23"/>
      <c r="J69" s="23"/>
      <c r="K69" s="23"/>
      <c r="L69" s="23"/>
      <c r="M69" s="23"/>
      <c r="N69" s="23"/>
      <c r="O69" s="23"/>
      <c r="P69" s="23"/>
      <c r="Q69" s="23"/>
      <c r="R69" s="23"/>
      <c r="S69" s="24"/>
    </row>
    <row r="70" spans="1:256" ht="18" customHeight="1">
      <c r="A70" s="10" t="s">
        <v>183</v>
      </c>
      <c r="B70" s="11"/>
      <c r="C70" s="11"/>
      <c r="D70" s="11"/>
      <c r="E70" s="11"/>
      <c r="F70" s="11"/>
      <c r="G70" s="11"/>
      <c r="H70" s="11"/>
      <c r="I70" s="11"/>
      <c r="J70" s="11"/>
      <c r="K70" s="11"/>
      <c r="L70" s="11"/>
      <c r="M70" s="11"/>
      <c r="N70" s="11"/>
      <c r="O70" s="11"/>
      <c r="P70" s="11"/>
      <c r="Q70" s="11"/>
      <c r="R70" s="11"/>
      <c r="S70" s="9"/>
      <c r="T70" s="10"/>
      <c r="U70" s="11"/>
      <c r="V70" s="11"/>
      <c r="W70" s="11"/>
      <c r="X70" s="11"/>
      <c r="Y70" s="11"/>
      <c r="Z70" s="11"/>
      <c r="AA70" s="11"/>
      <c r="AB70" s="11"/>
      <c r="AC70" s="11"/>
      <c r="AD70" s="11"/>
      <c r="AE70" s="11"/>
      <c r="AF70" s="11"/>
      <c r="AG70" s="11"/>
      <c r="AH70" s="11"/>
      <c r="AI70" s="11"/>
      <c r="AJ70" s="11"/>
      <c r="AK70" s="11"/>
      <c r="AL70" s="9"/>
      <c r="AM70" s="10"/>
      <c r="AN70" s="11"/>
      <c r="AO70" s="11"/>
      <c r="AP70" s="11"/>
      <c r="AQ70" s="11"/>
      <c r="AR70" s="11"/>
      <c r="AS70" s="11"/>
      <c r="AT70" s="11"/>
      <c r="AU70" s="11"/>
      <c r="AV70" s="11"/>
      <c r="AW70" s="11"/>
      <c r="AX70" s="11"/>
      <c r="AY70" s="11"/>
      <c r="AZ70" s="11"/>
      <c r="BA70" s="11"/>
      <c r="BB70" s="11"/>
      <c r="BC70" s="11"/>
      <c r="BD70" s="11"/>
      <c r="BE70" s="9"/>
      <c r="BF70" s="10"/>
      <c r="BG70" s="11"/>
      <c r="BH70" s="11"/>
      <c r="BI70" s="11"/>
      <c r="BJ70" s="11"/>
      <c r="BK70" s="11"/>
      <c r="BL70" s="11"/>
      <c r="BM70" s="11"/>
      <c r="BN70" s="11"/>
      <c r="BO70" s="11"/>
      <c r="BP70" s="11"/>
      <c r="BQ70" s="11"/>
      <c r="BR70" s="11"/>
      <c r="BS70" s="11"/>
      <c r="BT70" s="11"/>
      <c r="BU70" s="11"/>
      <c r="BV70" s="11"/>
      <c r="BW70" s="11"/>
      <c r="BX70" s="9"/>
      <c r="BY70" s="10"/>
      <c r="BZ70" s="11"/>
      <c r="CA70" s="11"/>
      <c r="CB70" s="11"/>
      <c r="CC70" s="11"/>
      <c r="CD70" s="11"/>
      <c r="CE70" s="11"/>
      <c r="CF70" s="11"/>
      <c r="CG70" s="11"/>
      <c r="CH70" s="11"/>
      <c r="CI70" s="11"/>
      <c r="CJ70" s="11"/>
      <c r="CK70" s="11"/>
      <c r="CL70" s="11"/>
      <c r="CM70" s="11"/>
      <c r="CN70" s="11"/>
      <c r="CO70" s="11"/>
      <c r="CP70" s="11"/>
      <c r="CQ70" s="9"/>
      <c r="CR70" s="10"/>
      <c r="CS70" s="11"/>
      <c r="CT70" s="11"/>
      <c r="CU70" s="11"/>
      <c r="CV70" s="11"/>
      <c r="CW70" s="11"/>
      <c r="CX70" s="11"/>
      <c r="CY70" s="11"/>
      <c r="CZ70" s="11"/>
      <c r="DA70" s="11"/>
      <c r="DB70" s="11"/>
      <c r="DC70" s="11"/>
      <c r="DD70" s="11"/>
      <c r="DE70" s="11"/>
      <c r="DF70" s="11"/>
      <c r="DG70" s="11"/>
      <c r="DH70" s="11"/>
      <c r="DI70" s="11"/>
      <c r="DJ70" s="9"/>
      <c r="DK70" s="10"/>
      <c r="DL70" s="11"/>
      <c r="DM70" s="11"/>
      <c r="DN70" s="11"/>
      <c r="DO70" s="11"/>
      <c r="DP70" s="11"/>
      <c r="DQ70" s="11"/>
      <c r="DR70" s="11"/>
      <c r="DS70" s="11"/>
      <c r="DT70" s="11"/>
      <c r="DU70" s="11"/>
      <c r="DV70" s="11"/>
      <c r="DW70" s="11"/>
      <c r="DX70" s="11"/>
      <c r="DY70" s="11"/>
      <c r="DZ70" s="11"/>
      <c r="EA70" s="11"/>
      <c r="EB70" s="11"/>
      <c r="EC70" s="9"/>
      <c r="ED70" s="10"/>
      <c r="EE70" s="11"/>
      <c r="EF70" s="11"/>
      <c r="EG70" s="11"/>
      <c r="EH70" s="11"/>
      <c r="EI70" s="11"/>
      <c r="EJ70" s="11"/>
      <c r="EK70" s="11"/>
      <c r="EL70" s="11"/>
      <c r="EM70" s="11"/>
      <c r="EN70" s="11"/>
      <c r="EO70" s="11"/>
      <c r="EP70" s="11"/>
      <c r="EQ70" s="11"/>
      <c r="ER70" s="11"/>
      <c r="ES70" s="11"/>
      <c r="ET70" s="11"/>
      <c r="EU70" s="11"/>
      <c r="EV70" s="9"/>
      <c r="EW70" s="10"/>
      <c r="EX70" s="11"/>
      <c r="EY70" s="11"/>
      <c r="EZ70" s="11"/>
      <c r="FA70" s="11"/>
      <c r="FB70" s="11"/>
      <c r="FC70" s="11"/>
      <c r="FD70" s="11"/>
      <c r="FE70" s="11"/>
      <c r="FF70" s="11"/>
      <c r="FG70" s="11"/>
      <c r="FH70" s="11"/>
      <c r="FI70" s="11"/>
      <c r="FJ70" s="11"/>
      <c r="FK70" s="11"/>
      <c r="FL70" s="11"/>
      <c r="FM70" s="11"/>
      <c r="FN70" s="11"/>
      <c r="FO70" s="9"/>
      <c r="FP70" s="10"/>
      <c r="FQ70" s="11"/>
      <c r="FR70" s="11"/>
      <c r="FS70" s="11"/>
      <c r="FT70" s="11"/>
      <c r="FU70" s="11"/>
      <c r="FV70" s="11"/>
      <c r="FW70" s="11"/>
      <c r="FX70" s="11"/>
      <c r="FY70" s="11"/>
      <c r="FZ70" s="11"/>
      <c r="GA70" s="11"/>
      <c r="GB70" s="11"/>
      <c r="GC70" s="11"/>
      <c r="GD70" s="11"/>
      <c r="GE70" s="11"/>
      <c r="GF70" s="11"/>
      <c r="GG70" s="11"/>
      <c r="GH70" s="9"/>
      <c r="GI70" s="10"/>
      <c r="GJ70" s="11"/>
      <c r="GK70" s="11"/>
      <c r="GL70" s="11"/>
      <c r="GM70" s="11"/>
      <c r="GN70" s="11"/>
      <c r="GO70" s="11"/>
      <c r="GP70" s="11"/>
      <c r="GQ70" s="11"/>
      <c r="GR70" s="11"/>
      <c r="GS70" s="11"/>
      <c r="GT70" s="11"/>
      <c r="GU70" s="11"/>
      <c r="GV70" s="11"/>
      <c r="GW70" s="11"/>
      <c r="GX70" s="11"/>
      <c r="GY70" s="11"/>
      <c r="GZ70" s="11"/>
      <c r="HA70" s="9"/>
      <c r="HB70" s="10"/>
      <c r="HC70" s="11"/>
      <c r="HD70" s="11"/>
      <c r="HE70" s="11"/>
      <c r="HF70" s="11"/>
      <c r="HG70" s="11"/>
      <c r="HH70" s="11"/>
      <c r="HI70" s="11"/>
      <c r="HJ70" s="11"/>
      <c r="HK70" s="11"/>
      <c r="HL70" s="11"/>
      <c r="HM70" s="11"/>
      <c r="HN70" s="11"/>
      <c r="HO70" s="11"/>
      <c r="HP70" s="11"/>
      <c r="HQ70" s="11"/>
      <c r="HR70" s="11"/>
      <c r="HS70" s="11"/>
      <c r="HT70" s="9"/>
      <c r="HU70" s="10"/>
      <c r="HV70" s="11"/>
      <c r="HW70" s="11"/>
      <c r="HX70" s="11"/>
      <c r="HY70" s="11"/>
      <c r="HZ70" s="11"/>
      <c r="IA70" s="11"/>
      <c r="IB70" s="11"/>
      <c r="IC70" s="11"/>
      <c r="ID70" s="11"/>
      <c r="IE70" s="11"/>
      <c r="IF70" s="11"/>
      <c r="IG70" s="11"/>
      <c r="IH70" s="11"/>
      <c r="II70" s="11"/>
      <c r="IJ70" s="11"/>
      <c r="IK70" s="11"/>
      <c r="IL70" s="11"/>
      <c r="IM70" s="9"/>
      <c r="IN70" s="10"/>
      <c r="IO70" s="11"/>
      <c r="IP70" s="11"/>
      <c r="IQ70" s="11"/>
      <c r="IR70" s="11"/>
      <c r="IS70" s="11"/>
      <c r="IT70" s="11"/>
      <c r="IU70" s="11"/>
      <c r="IV70" s="11"/>
    </row>
    <row r="71" spans="1:19" ht="4.5" customHeight="1">
      <c r="A71" s="23"/>
      <c r="B71" s="23"/>
      <c r="C71" s="23"/>
      <c r="D71" s="23"/>
      <c r="E71" s="23"/>
      <c r="F71" s="23"/>
      <c r="G71" s="23"/>
      <c r="H71" s="23"/>
      <c r="I71" s="23"/>
      <c r="J71" s="23"/>
      <c r="K71" s="23"/>
      <c r="L71" s="23"/>
      <c r="M71" s="23"/>
      <c r="N71" s="23"/>
      <c r="O71" s="23"/>
      <c r="P71" s="23"/>
      <c r="Q71" s="23"/>
      <c r="R71" s="23"/>
      <c r="S71" s="24"/>
    </row>
    <row r="72" spans="1:19" ht="15.75" customHeight="1">
      <c r="A72" s="463" t="s">
        <v>147</v>
      </c>
      <c r="B72" s="127"/>
      <c r="C72" s="127"/>
      <c r="D72" s="127"/>
      <c r="E72" s="127"/>
      <c r="F72" s="23"/>
      <c r="G72" s="23"/>
      <c r="H72" s="23"/>
      <c r="I72" s="23"/>
      <c r="J72" s="23"/>
      <c r="K72" s="23"/>
      <c r="L72" s="23"/>
      <c r="M72" s="23"/>
      <c r="N72" s="23"/>
      <c r="O72" s="23"/>
      <c r="P72" s="23"/>
      <c r="Q72" s="452"/>
      <c r="R72" s="452"/>
      <c r="S72" s="24"/>
    </row>
    <row r="73" spans="1:19" ht="4.5" customHeight="1">
      <c r="A73" s="463"/>
      <c r="B73" s="127"/>
      <c r="C73" s="127"/>
      <c r="D73" s="127"/>
      <c r="E73" s="127"/>
      <c r="F73" s="23"/>
      <c r="G73" s="23"/>
      <c r="H73" s="23"/>
      <c r="I73" s="23"/>
      <c r="J73" s="23"/>
      <c r="K73" s="23"/>
      <c r="L73" s="23"/>
      <c r="M73" s="23"/>
      <c r="N73" s="23"/>
      <c r="O73" s="23"/>
      <c r="P73" s="23"/>
      <c r="Q73" s="452"/>
      <c r="R73" s="452"/>
      <c r="S73" s="24"/>
    </row>
    <row r="74" spans="1:19" ht="15.75" customHeight="1">
      <c r="A74" s="463"/>
      <c r="B74" s="127" t="s">
        <v>121</v>
      </c>
      <c r="C74" s="127"/>
      <c r="D74" s="127"/>
      <c r="E74" s="784" t="s">
        <v>14</v>
      </c>
      <c r="F74" s="784"/>
      <c r="G74" s="784"/>
      <c r="H74" s="784"/>
      <c r="I74" s="784"/>
      <c r="J74" s="784"/>
      <c r="K74" s="784"/>
      <c r="L74" s="784"/>
      <c r="M74" s="784"/>
      <c r="N74" s="23"/>
      <c r="O74" s="23"/>
      <c r="P74" s="23"/>
      <c r="Q74" s="23"/>
      <c r="R74" s="23"/>
      <c r="S74" s="24"/>
    </row>
    <row r="75" spans="1:19" ht="15.75" customHeight="1">
      <c r="A75" s="463"/>
      <c r="B75" s="127" t="s">
        <v>186</v>
      </c>
      <c r="C75" s="127"/>
      <c r="D75" s="127"/>
      <c r="E75" s="784" t="s">
        <v>119</v>
      </c>
      <c r="F75" s="784"/>
      <c r="G75" s="784"/>
      <c r="H75" s="784"/>
      <c r="I75" s="784"/>
      <c r="J75" s="784"/>
      <c r="K75" s="784"/>
      <c r="L75" s="784"/>
      <c r="M75" s="784"/>
      <c r="N75" s="23"/>
      <c r="O75" s="23"/>
      <c r="P75" s="23"/>
      <c r="Q75" s="23"/>
      <c r="R75" s="23"/>
      <c r="S75" s="24"/>
    </row>
    <row r="76" spans="1:19" ht="15.75" customHeight="1">
      <c r="A76" s="463"/>
      <c r="B76" s="127" t="s">
        <v>310</v>
      </c>
      <c r="C76" s="127"/>
      <c r="D76" s="127"/>
      <c r="E76" s="127"/>
      <c r="F76" s="23"/>
      <c r="G76" s="23"/>
      <c r="H76" s="23"/>
      <c r="I76" s="784" t="s">
        <v>311</v>
      </c>
      <c r="J76" s="784"/>
      <c r="K76" s="784"/>
      <c r="L76" s="784"/>
      <c r="M76" s="784"/>
      <c r="N76" s="784"/>
      <c r="O76" s="784"/>
      <c r="P76" s="784"/>
      <c r="Q76" s="784"/>
      <c r="R76" s="23"/>
      <c r="S76" s="24"/>
    </row>
    <row r="77" spans="1:19" ht="4.5" customHeight="1">
      <c r="A77" s="24"/>
      <c r="B77" s="24"/>
      <c r="C77" s="24"/>
      <c r="D77" s="24"/>
      <c r="E77" s="24"/>
      <c r="F77" s="24"/>
      <c r="G77" s="24"/>
      <c r="H77" s="24"/>
      <c r="I77" s="24"/>
      <c r="J77" s="24"/>
      <c r="K77" s="24"/>
      <c r="L77" s="24"/>
      <c r="M77" s="24"/>
      <c r="N77" s="24"/>
      <c r="O77" s="24"/>
      <c r="P77" s="24"/>
      <c r="Q77" s="24"/>
      <c r="R77" s="24"/>
      <c r="S77" s="24"/>
    </row>
    <row r="78" spans="1:19" ht="12.75">
      <c r="A78" s="454"/>
      <c r="B78" s="454"/>
      <c r="C78" s="454"/>
      <c r="D78" s="454"/>
      <c r="E78" s="454"/>
      <c r="F78" s="454"/>
      <c r="G78" s="454"/>
      <c r="H78" s="454"/>
      <c r="I78" s="454"/>
      <c r="J78" s="454"/>
      <c r="K78" s="454"/>
      <c r="L78" s="454"/>
      <c r="M78" s="454"/>
      <c r="N78" s="454"/>
      <c r="O78" s="454"/>
      <c r="P78" s="454"/>
      <c r="Q78" s="454"/>
      <c r="R78" s="454"/>
      <c r="S78" s="454"/>
    </row>
    <row r="79" spans="1:19" ht="12.75">
      <c r="A79" s="454"/>
      <c r="B79" s="454"/>
      <c r="C79" s="454"/>
      <c r="D79" s="454"/>
      <c r="E79" s="454"/>
      <c r="F79" s="454"/>
      <c r="G79" s="454"/>
      <c r="H79" s="454"/>
      <c r="I79" s="454"/>
      <c r="J79" s="454"/>
      <c r="K79" s="454"/>
      <c r="L79" s="454"/>
      <c r="M79" s="454"/>
      <c r="N79" s="454"/>
      <c r="O79" s="454"/>
      <c r="P79" s="454"/>
      <c r="Q79" s="454"/>
      <c r="R79" s="454"/>
      <c r="S79" s="454"/>
    </row>
    <row r="80" spans="1:19" ht="12.75">
      <c r="A80" s="454"/>
      <c r="B80" s="454"/>
      <c r="C80" s="454"/>
      <c r="D80" s="454"/>
      <c r="E80" s="454"/>
      <c r="F80" s="454"/>
      <c r="G80" s="454"/>
      <c r="H80" s="454"/>
      <c r="I80" s="454"/>
      <c r="J80" s="454"/>
      <c r="K80" s="454"/>
      <c r="L80" s="454"/>
      <c r="M80" s="454"/>
      <c r="N80" s="454"/>
      <c r="O80" s="454"/>
      <c r="P80" s="454"/>
      <c r="Q80" s="454"/>
      <c r="R80" s="454"/>
      <c r="S80" s="454"/>
    </row>
    <row r="81" spans="1:19" ht="12.75">
      <c r="A81" s="454"/>
      <c r="B81" s="454"/>
      <c r="C81" s="454"/>
      <c r="D81" s="454"/>
      <c r="E81" s="454"/>
      <c r="F81" s="454"/>
      <c r="G81" s="454"/>
      <c r="H81" s="454"/>
      <c r="I81" s="454"/>
      <c r="J81" s="454"/>
      <c r="K81" s="454"/>
      <c r="L81" s="454"/>
      <c r="M81" s="454"/>
      <c r="N81" s="454"/>
      <c r="O81" s="454"/>
      <c r="P81" s="454"/>
      <c r="Q81" s="454"/>
      <c r="R81" s="454"/>
      <c r="S81" s="454"/>
    </row>
    <row r="82" spans="1:19" ht="12.75">
      <c r="A82" s="454"/>
      <c r="B82" s="454"/>
      <c r="C82" s="454"/>
      <c r="D82" s="454"/>
      <c r="E82" s="454"/>
      <c r="F82" s="454"/>
      <c r="G82" s="454"/>
      <c r="H82" s="454"/>
      <c r="I82" s="454"/>
      <c r="J82" s="454"/>
      <c r="K82" s="454"/>
      <c r="L82" s="454"/>
      <c r="M82" s="454"/>
      <c r="N82" s="454"/>
      <c r="O82" s="454"/>
      <c r="P82" s="454"/>
      <c r="Q82" s="454"/>
      <c r="R82" s="454"/>
      <c r="S82" s="454"/>
    </row>
    <row r="83" spans="1:19" ht="12.75">
      <c r="A83" s="454"/>
      <c r="B83" s="454"/>
      <c r="C83" s="454"/>
      <c r="D83" s="454"/>
      <c r="E83" s="454"/>
      <c r="F83" s="454"/>
      <c r="G83" s="454"/>
      <c r="H83" s="454"/>
      <c r="I83" s="454"/>
      <c r="J83" s="454"/>
      <c r="K83" s="454"/>
      <c r="L83" s="454"/>
      <c r="M83" s="454"/>
      <c r="N83" s="454"/>
      <c r="O83" s="454"/>
      <c r="P83" s="454"/>
      <c r="Q83" s="454"/>
      <c r="R83" s="454"/>
      <c r="S83" s="454"/>
    </row>
    <row r="84" spans="1:19" ht="12.75">
      <c r="A84" s="454"/>
      <c r="B84" s="454"/>
      <c r="C84" s="454"/>
      <c r="D84" s="454"/>
      <c r="E84" s="454"/>
      <c r="F84" s="454"/>
      <c r="G84" s="454"/>
      <c r="H84" s="454"/>
      <c r="I84" s="454"/>
      <c r="J84" s="454"/>
      <c r="K84" s="454"/>
      <c r="L84" s="454"/>
      <c r="M84" s="454"/>
      <c r="N84" s="454"/>
      <c r="O84" s="454"/>
      <c r="P84" s="454"/>
      <c r="Q84" s="454"/>
      <c r="R84" s="454"/>
      <c r="S84" s="454"/>
    </row>
    <row r="85" ht="12.75"/>
    <row r="86" ht="12.75"/>
    <row r="87" ht="12.75"/>
    <row r="88" ht="12.75"/>
  </sheetData>
  <sheetProtection/>
  <mergeCells count="16">
    <mergeCell ref="A25:J25"/>
    <mergeCell ref="A24:S24"/>
    <mergeCell ref="A6:S7"/>
    <mergeCell ref="A8:J8"/>
    <mergeCell ref="A17:I17"/>
    <mergeCell ref="A22:S22"/>
    <mergeCell ref="A23:S23"/>
    <mergeCell ref="I76:Q76"/>
    <mergeCell ref="A67:I67"/>
    <mergeCell ref="E74:M74"/>
    <mergeCell ref="E75:M75"/>
    <mergeCell ref="A26:S26"/>
    <mergeCell ref="A27:S27"/>
    <mergeCell ref="C64:H64"/>
    <mergeCell ref="A30:S30"/>
    <mergeCell ref="A34:S34"/>
  </mergeCells>
  <hyperlinks>
    <hyperlink ref="A66" r:id="rId1" display="https://www.gov.uk/government/organisations/ministry-of-defence/about/statistics"/>
    <hyperlink ref="A67" r:id="rId2" display="www.gov.uk/government/organisations/ministry-of-defence/about/statistics"/>
    <hyperlink ref="E75:M75" r:id="rId3" display="https://www.gov.uk/government/collections/international-defence-expenditure-index"/>
    <hyperlink ref="A8:J8" r:id="rId4" display="https://www.gov.uk/government/statistics/defence-departmental-resources-2018"/>
    <hyperlink ref="E74:M74" r:id="rId5" display="https://www.gov.uk/government/collections/defence-trade-and-industry-index"/>
    <hyperlink ref="A17" r:id="rId6" display="https://www.gov.uk/government/statistics/defence-departmental-resources-2014"/>
    <hyperlink ref="A17:H17" r:id="rId7" display="https://www.gov.uk/government/statistics/defence-departmental-resources-2015"/>
    <hyperlink ref="A23" r:id="rId8" display="https://www.gov.uk/government/publications/ministry-of-defence-annual-report-and-accounts-2014-to-2015"/>
    <hyperlink ref="A30" r:id="rId9" display="https://www.gov.uk/government/statistics/defence-departmental-resources-2014"/>
    <hyperlink ref="A25:G25" r:id="rId10" display="https://www.gov.uk/government/statistics/public-expenditure-statistical-analyses-2015"/>
    <hyperlink ref="A30:S30" r:id="rId11" display="https://www.gov.uk/government/statistics/defence-departmental-resources-2018"/>
    <hyperlink ref="A27:S27" r:id="rId12" display="https://www.gov.uk/government/statistics/defence-departmental-resources-2018"/>
    <hyperlink ref="A17:I17" r:id="rId13" display="https://www.gov.uk/government/statistics/defence-departmental-resources-2018"/>
    <hyperlink ref="A25:J25" r:id="rId14" display="https://www.gov.uk/government/statistics/public-expenditure-statistical-analyses-2018"/>
    <hyperlink ref="I76" r:id="rId15" display="https://www.gov.uk/government/collections/mod-regional-expenditure-with-uk-industry-and-supported-employment-index"/>
    <hyperlink ref="A23:S23" r:id="rId16" display="https://www.gov.uk/government/publications/ministry-of-defence-annual-report-and-accounts-2017-to-2018"/>
    <hyperlink ref="C64:H64" r:id="rId17" display="DefStrat-Econ-ESES-PQFOI@mod.gov.uk"/>
  </hyperlinks>
  <printOptions/>
  <pageMargins left="0.75" right="0.75" top="1" bottom="1" header="0.5" footer="0.5"/>
  <pageSetup fitToHeight="1" fitToWidth="1" horizontalDpi="600" verticalDpi="600" orientation="portrait" scale="52" r:id="rId18"/>
</worksheet>
</file>

<file path=xl/worksheets/sheet3.xml><?xml version="1.0" encoding="utf-8"?>
<worksheet xmlns="http://schemas.openxmlformats.org/spreadsheetml/2006/main" xmlns:r="http://schemas.openxmlformats.org/officeDocument/2006/relationships">
  <dimension ref="A1:AR47"/>
  <sheetViews>
    <sheetView zoomScalePageLayoutView="0" workbookViewId="0" topLeftCell="F1">
      <selection activeCell="AF7" sqref="AF7"/>
    </sheetView>
  </sheetViews>
  <sheetFormatPr defaultColWidth="9.140625" defaultRowHeight="12.75"/>
  <cols>
    <col min="1" max="1" width="2.8515625" style="0" customWidth="1"/>
    <col min="2" max="2" width="2.28125" style="0" customWidth="1"/>
    <col min="3" max="3" width="1.7109375" style="0" customWidth="1"/>
    <col min="4" max="4" width="15.7109375" style="0" customWidth="1"/>
    <col min="5" max="5" width="21.8515625" style="0" customWidth="1"/>
    <col min="6" max="6" width="7.00390625" style="0" customWidth="1"/>
    <col min="7" max="7" width="1.421875" style="0" customWidth="1"/>
    <col min="8" max="8" width="7.00390625" style="0" customWidth="1"/>
    <col min="9" max="9" width="1.57421875" style="0" customWidth="1"/>
    <col min="10" max="10" width="7.00390625" style="0" customWidth="1"/>
    <col min="11" max="11" width="1.421875" style="0" customWidth="1"/>
    <col min="12" max="12" width="7.00390625" style="0" customWidth="1"/>
    <col min="13" max="13" width="1.421875" style="0" customWidth="1"/>
    <col min="14" max="14" width="7.00390625" style="0" customWidth="1"/>
    <col min="15" max="15" width="1.421875" style="0" customWidth="1"/>
    <col min="16" max="16" width="7.00390625" style="0" customWidth="1"/>
    <col min="17" max="17" width="1.421875" style="0" customWidth="1"/>
    <col min="18" max="18" width="7.00390625" style="0" customWidth="1"/>
    <col min="19" max="19" width="1.421875" style="0" customWidth="1"/>
    <col min="20" max="20" width="7.00390625" style="0" customWidth="1"/>
    <col min="21" max="21" width="1.421875" style="0" customWidth="1"/>
    <col min="22" max="22" width="7.00390625" style="0" customWidth="1"/>
    <col min="23" max="23" width="1.421875" style="0" customWidth="1"/>
    <col min="24" max="24" width="7.00390625" style="0" customWidth="1"/>
    <col min="25" max="25" width="1.421875" style="0" customWidth="1"/>
    <col min="26" max="26" width="7.00390625" style="0" customWidth="1"/>
    <col min="27" max="27" width="1.57421875" style="0" customWidth="1"/>
    <col min="28" max="28" width="7.00390625" style="0" customWidth="1"/>
    <col min="29" max="29" width="1.57421875" style="0" customWidth="1"/>
    <col min="30" max="31" width="6.8515625" style="0" customWidth="1"/>
    <col min="32" max="32" width="9.7109375" style="0" bestFit="1" customWidth="1"/>
  </cols>
  <sheetData>
    <row r="1" spans="1:44" ht="18">
      <c r="A1" s="827" t="s">
        <v>208</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16"/>
      <c r="AG1" s="16"/>
      <c r="AH1" s="16"/>
      <c r="AI1" s="16"/>
      <c r="AJ1" s="16"/>
      <c r="AK1" s="16"/>
      <c r="AL1" s="16"/>
      <c r="AM1" s="16"/>
      <c r="AN1" s="16"/>
      <c r="AO1" s="16"/>
      <c r="AP1" s="16"/>
      <c r="AQ1" s="16"/>
      <c r="AR1" s="16"/>
    </row>
    <row r="2" spans="1:44" ht="48.75" customHeight="1">
      <c r="A2" s="822" t="s">
        <v>237</v>
      </c>
      <c r="B2" s="822"/>
      <c r="C2" s="822"/>
      <c r="D2" s="822"/>
      <c r="E2" s="822"/>
      <c r="F2" s="822"/>
      <c r="G2" s="822"/>
      <c r="H2" s="822"/>
      <c r="I2" s="822"/>
      <c r="J2" s="822"/>
      <c r="K2" s="822"/>
      <c r="L2" s="822"/>
      <c r="M2" s="822"/>
      <c r="N2" s="822"/>
      <c r="O2" s="822"/>
      <c r="P2" s="822"/>
      <c r="Q2" s="822"/>
      <c r="R2" s="822"/>
      <c r="S2" s="822"/>
      <c r="T2" s="822"/>
      <c r="U2" s="822"/>
      <c r="V2" s="822"/>
      <c r="W2" s="822"/>
      <c r="X2" s="822"/>
      <c r="Y2" s="822"/>
      <c r="Z2" s="822"/>
      <c r="AA2" s="822"/>
      <c r="AB2" s="822"/>
      <c r="AC2" s="822"/>
      <c r="AD2" s="822"/>
      <c r="AE2" s="822"/>
      <c r="AF2" s="828" t="s">
        <v>222</v>
      </c>
      <c r="AG2" s="828"/>
      <c r="AH2" s="828"/>
      <c r="AI2" s="828"/>
      <c r="AJ2" s="828"/>
      <c r="AK2" s="828"/>
      <c r="AL2" s="828"/>
      <c r="AM2" s="828"/>
      <c r="AN2" s="828"/>
      <c r="AO2" s="828"/>
      <c r="AP2" s="828"/>
      <c r="AQ2" s="828"/>
      <c r="AR2" s="828"/>
    </row>
    <row r="3" spans="1:44" ht="26.25" customHeight="1">
      <c r="A3" s="822" t="s">
        <v>30</v>
      </c>
      <c r="B3" s="822"/>
      <c r="C3" s="822"/>
      <c r="D3" s="822"/>
      <c r="E3" s="822"/>
      <c r="F3" s="822"/>
      <c r="G3" s="822"/>
      <c r="H3" s="822"/>
      <c r="I3" s="822"/>
      <c r="J3" s="822"/>
      <c r="K3" s="822"/>
      <c r="L3" s="822"/>
      <c r="M3" s="822"/>
      <c r="N3" s="822"/>
      <c r="O3" s="822"/>
      <c r="P3" s="822"/>
      <c r="Q3" s="822"/>
      <c r="R3" s="822"/>
      <c r="S3" s="822"/>
      <c r="T3" s="822"/>
      <c r="U3" s="822"/>
      <c r="V3" s="822"/>
      <c r="W3" s="822"/>
      <c r="X3" s="822"/>
      <c r="Y3" s="822"/>
      <c r="Z3" s="822"/>
      <c r="AA3" s="822"/>
      <c r="AB3" s="822"/>
      <c r="AC3" s="822"/>
      <c r="AD3" s="822"/>
      <c r="AE3" s="822"/>
      <c r="AF3" s="325"/>
      <c r="AG3" s="239"/>
      <c r="AH3" s="239"/>
      <c r="AI3" s="239"/>
      <c r="AJ3" s="239"/>
      <c r="AK3" s="239"/>
      <c r="AL3" s="239"/>
      <c r="AM3" s="239"/>
      <c r="AN3" s="239"/>
      <c r="AO3" s="239"/>
      <c r="AP3" s="239"/>
      <c r="AQ3" s="239"/>
      <c r="AR3" s="16"/>
    </row>
    <row r="4" spans="1:44" ht="12.75" customHeight="1">
      <c r="A4" s="822" t="s">
        <v>238</v>
      </c>
      <c r="B4" s="822"/>
      <c r="C4" s="822"/>
      <c r="D4" s="822"/>
      <c r="E4" s="822"/>
      <c r="F4" s="822"/>
      <c r="G4" s="822"/>
      <c r="H4" s="822"/>
      <c r="I4" s="822"/>
      <c r="J4" s="822"/>
      <c r="K4" s="822"/>
      <c r="L4" s="822"/>
      <c r="M4" s="822"/>
      <c r="N4" s="822"/>
      <c r="O4" s="822"/>
      <c r="P4" s="822"/>
      <c r="Q4" s="822"/>
      <c r="R4" s="822"/>
      <c r="S4" s="822"/>
      <c r="T4" s="822"/>
      <c r="U4" s="822"/>
      <c r="V4" s="822"/>
      <c r="W4" s="822"/>
      <c r="X4" s="822"/>
      <c r="Y4" s="822"/>
      <c r="Z4" s="822"/>
      <c r="AA4" s="822"/>
      <c r="AB4" s="822"/>
      <c r="AC4" s="822"/>
      <c r="AD4" s="822"/>
      <c r="AE4" s="822"/>
      <c r="AF4" s="433" t="s">
        <v>324</v>
      </c>
      <c r="AG4" s="433"/>
      <c r="AH4" s="433"/>
      <c r="AI4" s="433"/>
      <c r="AJ4" s="433"/>
      <c r="AK4" s="433"/>
      <c r="AL4" s="433"/>
      <c r="AM4" s="433"/>
      <c r="AN4" s="433"/>
      <c r="AO4" s="433"/>
      <c r="AP4" s="433"/>
      <c r="AQ4" s="239"/>
      <c r="AR4" s="16"/>
    </row>
    <row r="5" spans="1:44" ht="27" customHeight="1">
      <c r="A5" s="822" t="s">
        <v>239</v>
      </c>
      <c r="B5" s="822"/>
      <c r="C5" s="822"/>
      <c r="D5" s="822"/>
      <c r="E5" s="822"/>
      <c r="F5" s="822"/>
      <c r="G5" s="822"/>
      <c r="H5" s="822"/>
      <c r="I5" s="822"/>
      <c r="J5" s="822"/>
      <c r="K5" s="822"/>
      <c r="L5" s="822"/>
      <c r="M5" s="822"/>
      <c r="N5" s="822"/>
      <c r="O5" s="822"/>
      <c r="P5" s="822"/>
      <c r="Q5" s="822"/>
      <c r="R5" s="822"/>
      <c r="S5" s="822"/>
      <c r="T5" s="822"/>
      <c r="U5" s="822"/>
      <c r="V5" s="822"/>
      <c r="W5" s="822"/>
      <c r="X5" s="822"/>
      <c r="Y5" s="822"/>
      <c r="Z5" s="822"/>
      <c r="AA5" s="822"/>
      <c r="AB5" s="822"/>
      <c r="AC5" s="822"/>
      <c r="AD5" s="822"/>
      <c r="AE5" s="822"/>
      <c r="AF5" s="433" t="s">
        <v>222</v>
      </c>
      <c r="AG5" s="433"/>
      <c r="AH5" s="433"/>
      <c r="AI5" s="433"/>
      <c r="AJ5" s="433"/>
      <c r="AK5" s="433"/>
      <c r="AL5" s="433"/>
      <c r="AM5" s="433"/>
      <c r="AN5" s="433"/>
      <c r="AO5" s="433"/>
      <c r="AP5" s="433"/>
      <c r="AQ5" s="239"/>
      <c r="AR5" s="16"/>
    </row>
    <row r="6" spans="1:44" ht="25.5" customHeight="1">
      <c r="A6" s="822" t="s">
        <v>240</v>
      </c>
      <c r="B6" s="822"/>
      <c r="C6" s="822"/>
      <c r="D6" s="822"/>
      <c r="E6" s="822"/>
      <c r="F6" s="822"/>
      <c r="G6" s="822"/>
      <c r="H6" s="822"/>
      <c r="I6" s="822"/>
      <c r="J6" s="822"/>
      <c r="K6" s="822"/>
      <c r="L6" s="822"/>
      <c r="M6" s="822"/>
      <c r="N6" s="822"/>
      <c r="O6" s="822"/>
      <c r="P6" s="822"/>
      <c r="Q6" s="822"/>
      <c r="R6" s="822"/>
      <c r="S6" s="822"/>
      <c r="T6" s="822"/>
      <c r="U6" s="822"/>
      <c r="V6" s="822"/>
      <c r="W6" s="822"/>
      <c r="X6" s="822"/>
      <c r="Y6" s="822"/>
      <c r="Z6" s="822"/>
      <c r="AA6" s="822"/>
      <c r="AB6" s="822"/>
      <c r="AC6" s="822"/>
      <c r="AD6" s="822"/>
      <c r="AE6" s="822"/>
      <c r="AF6" s="16"/>
      <c r="AG6" s="16"/>
      <c r="AH6" s="16"/>
      <c r="AI6" s="16"/>
      <c r="AJ6" s="16"/>
      <c r="AK6" s="16"/>
      <c r="AL6" s="16"/>
      <c r="AM6" s="16"/>
      <c r="AN6" s="16"/>
      <c r="AO6" s="16"/>
      <c r="AP6" s="16"/>
      <c r="AQ6" s="239"/>
      <c r="AR6" s="16"/>
    </row>
    <row r="7" spans="1:44" ht="13.5" customHeight="1">
      <c r="A7" s="823" t="s">
        <v>122</v>
      </c>
      <c r="B7" s="823"/>
      <c r="C7" s="823"/>
      <c r="D7" s="823"/>
      <c r="E7" s="823"/>
      <c r="F7" s="823"/>
      <c r="G7" s="823"/>
      <c r="H7" s="823"/>
      <c r="I7" s="823"/>
      <c r="J7" s="823"/>
      <c r="K7" s="823"/>
      <c r="L7" s="823"/>
      <c r="M7" s="823"/>
      <c r="N7" s="823"/>
      <c r="O7" s="823"/>
      <c r="P7" s="823"/>
      <c r="Q7" s="823"/>
      <c r="R7" s="823"/>
      <c r="S7" s="823"/>
      <c r="T7" s="823"/>
      <c r="U7" s="823"/>
      <c r="V7" s="823"/>
      <c r="W7" s="823"/>
      <c r="X7" s="823"/>
      <c r="Y7" s="823"/>
      <c r="Z7" s="823"/>
      <c r="AA7" s="823"/>
      <c r="AB7" s="823"/>
      <c r="AC7" s="823"/>
      <c r="AD7" s="823"/>
      <c r="AE7" s="823"/>
      <c r="AF7" s="433" t="s">
        <v>323</v>
      </c>
      <c r="AG7" s="433"/>
      <c r="AH7" s="433"/>
      <c r="AI7" s="433"/>
      <c r="AJ7" s="433"/>
      <c r="AK7" s="433"/>
      <c r="AL7" s="433"/>
      <c r="AM7" s="433"/>
      <c r="AN7" s="433"/>
      <c r="AO7" s="433"/>
      <c r="AP7" s="239"/>
      <c r="AQ7" s="239"/>
      <c r="AR7" s="16"/>
    </row>
    <row r="8" spans="1:44" ht="12.75">
      <c r="A8" s="824"/>
      <c r="B8" s="824"/>
      <c r="C8" s="824"/>
      <c r="D8" s="824"/>
      <c r="E8" s="824"/>
      <c r="F8" s="824"/>
      <c r="G8" s="824"/>
      <c r="H8" s="824"/>
      <c r="I8" s="824"/>
      <c r="J8" s="824"/>
      <c r="K8" s="824"/>
      <c r="L8" s="824"/>
      <c r="M8" s="824"/>
      <c r="N8" s="824"/>
      <c r="O8" s="824"/>
      <c r="P8" s="824"/>
      <c r="Q8" s="824"/>
      <c r="R8" s="824"/>
      <c r="S8" s="824"/>
      <c r="T8" s="824"/>
      <c r="U8" s="824"/>
      <c r="V8" s="824"/>
      <c r="W8" s="824"/>
      <c r="X8" s="824"/>
      <c r="Y8" s="824"/>
      <c r="Z8" s="464"/>
      <c r="AA8" s="464"/>
      <c r="AB8" s="464"/>
      <c r="AC8" s="464"/>
      <c r="AD8" s="464"/>
      <c r="AE8" s="16"/>
      <c r="AF8" s="16"/>
      <c r="AG8" s="16"/>
      <c r="AH8" s="16"/>
      <c r="AI8" s="16"/>
      <c r="AJ8" s="16"/>
      <c r="AK8" s="16"/>
      <c r="AL8" s="16"/>
      <c r="AM8" s="16"/>
      <c r="AN8" s="16"/>
      <c r="AO8" s="16"/>
      <c r="AP8" s="239"/>
      <c r="AQ8" s="16"/>
      <c r="AR8" s="16"/>
    </row>
    <row r="9" spans="1:44" ht="22.5">
      <c r="A9" s="824"/>
      <c r="B9" s="824"/>
      <c r="C9" s="824"/>
      <c r="D9" s="824"/>
      <c r="E9" s="465"/>
      <c r="F9" s="466" t="s">
        <v>123</v>
      </c>
      <c r="G9" s="467"/>
      <c r="H9" s="825" t="s">
        <v>124</v>
      </c>
      <c r="I9" s="825"/>
      <c r="J9" s="825"/>
      <c r="K9" s="825"/>
      <c r="L9" s="825"/>
      <c r="M9" s="825"/>
      <c r="N9" s="825"/>
      <c r="O9" s="825"/>
      <c r="P9" s="825"/>
      <c r="Q9" s="825"/>
      <c r="R9" s="825"/>
      <c r="S9" s="825"/>
      <c r="T9" s="826" t="s">
        <v>333</v>
      </c>
      <c r="U9" s="826"/>
      <c r="V9" s="826"/>
      <c r="W9" s="826"/>
      <c r="X9" s="826"/>
      <c r="Y9" s="826"/>
      <c r="Z9" s="826"/>
      <c r="AA9" s="826"/>
      <c r="AB9" s="826"/>
      <c r="AC9" s="826"/>
      <c r="AD9" s="826"/>
      <c r="AE9" s="826"/>
      <c r="AF9" s="239"/>
      <c r="AG9" s="239"/>
      <c r="AH9" s="239"/>
      <c r="AI9" s="239"/>
      <c r="AJ9" s="239"/>
      <c r="AK9" s="239"/>
      <c r="AL9" s="239"/>
      <c r="AM9" s="239"/>
      <c r="AN9" s="239"/>
      <c r="AO9" s="239"/>
      <c r="AP9" s="239"/>
      <c r="AQ9" s="16"/>
      <c r="AR9" s="16"/>
    </row>
    <row r="10" spans="1:44" ht="12.75">
      <c r="A10" s="800" t="s">
        <v>125</v>
      </c>
      <c r="B10" s="800"/>
      <c r="C10" s="800"/>
      <c r="D10" s="800"/>
      <c r="E10" s="800"/>
      <c r="F10" s="800"/>
      <c r="G10" s="800"/>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16"/>
      <c r="AG10" s="16"/>
      <c r="AH10" s="16"/>
      <c r="AI10" s="16"/>
      <c r="AJ10" s="16"/>
      <c r="AK10" s="16"/>
      <c r="AL10" s="16"/>
      <c r="AM10" s="16"/>
      <c r="AN10" s="16"/>
      <c r="AO10" s="239"/>
      <c r="AP10" s="239"/>
      <c r="AQ10" s="16"/>
      <c r="AR10" s="16"/>
    </row>
    <row r="11" spans="1:44" ht="12.75">
      <c r="A11" s="813"/>
      <c r="B11" s="814"/>
      <c r="C11" s="814"/>
      <c r="D11" s="814"/>
      <c r="E11" s="815"/>
      <c r="F11" s="148"/>
      <c r="G11" s="26"/>
      <c r="H11" s="28" t="s">
        <v>126</v>
      </c>
      <c r="I11" s="30"/>
      <c r="J11" s="30" t="s">
        <v>126</v>
      </c>
      <c r="K11" s="30"/>
      <c r="L11" s="30" t="s">
        <v>126</v>
      </c>
      <c r="M11" s="149"/>
      <c r="N11" s="18" t="s">
        <v>126</v>
      </c>
      <c r="O11" s="29"/>
      <c r="P11" s="18" t="s">
        <v>126</v>
      </c>
      <c r="Q11" s="18"/>
      <c r="R11" s="18" t="s">
        <v>126</v>
      </c>
      <c r="S11" s="115"/>
      <c r="T11" s="18" t="s">
        <v>126</v>
      </c>
      <c r="U11" s="18"/>
      <c r="V11" s="30" t="s">
        <v>126</v>
      </c>
      <c r="W11" s="30"/>
      <c r="X11" s="30" t="s">
        <v>126</v>
      </c>
      <c r="Y11" s="30"/>
      <c r="Z11" s="30" t="s">
        <v>126</v>
      </c>
      <c r="AA11" s="30"/>
      <c r="AB11" s="30" t="s">
        <v>126</v>
      </c>
      <c r="AC11" s="30"/>
      <c r="AD11" s="30" t="s">
        <v>126</v>
      </c>
      <c r="AE11" s="427" t="s">
        <v>126</v>
      </c>
      <c r="AF11" s="16"/>
      <c r="AG11" s="16"/>
      <c r="AH11" s="112"/>
      <c r="AI11" s="16"/>
      <c r="AJ11" s="16"/>
      <c r="AK11" s="16"/>
      <c r="AL11" s="16"/>
      <c r="AM11" s="16"/>
      <c r="AN11" s="16"/>
      <c r="AO11" s="16"/>
      <c r="AP11" s="16"/>
      <c r="AQ11" s="16"/>
      <c r="AR11" s="16"/>
    </row>
    <row r="12" spans="1:44" ht="12.75">
      <c r="A12" s="816"/>
      <c r="B12" s="817"/>
      <c r="C12" s="817"/>
      <c r="D12" s="817"/>
      <c r="E12" s="818"/>
      <c r="F12" s="150" t="s">
        <v>127</v>
      </c>
      <c r="G12" s="27"/>
      <c r="H12" s="31" t="s">
        <v>109</v>
      </c>
      <c r="I12" s="116"/>
      <c r="J12" s="116" t="s">
        <v>110</v>
      </c>
      <c r="K12" s="116"/>
      <c r="L12" s="116" t="s">
        <v>111</v>
      </c>
      <c r="M12" s="32"/>
      <c r="N12" s="33" t="s">
        <v>114</v>
      </c>
      <c r="O12" s="34"/>
      <c r="P12" s="33" t="s">
        <v>115</v>
      </c>
      <c r="Q12" s="33"/>
      <c r="R12" s="33" t="s">
        <v>113</v>
      </c>
      <c r="S12" s="32"/>
      <c r="T12" s="33" t="s">
        <v>112</v>
      </c>
      <c r="U12" s="33"/>
      <c r="V12" s="35" t="s">
        <v>117</v>
      </c>
      <c r="W12" s="35"/>
      <c r="X12" s="35" t="s">
        <v>143</v>
      </c>
      <c r="Y12" s="35"/>
      <c r="Z12" s="35" t="s">
        <v>144</v>
      </c>
      <c r="AA12" s="174"/>
      <c r="AB12" s="174" t="s">
        <v>241</v>
      </c>
      <c r="AC12" s="174"/>
      <c r="AD12" s="174" t="s">
        <v>298</v>
      </c>
      <c r="AE12" s="468" t="s">
        <v>334</v>
      </c>
      <c r="AF12" s="147"/>
      <c r="AG12" s="16"/>
      <c r="AH12" s="112"/>
      <c r="AI12" s="16"/>
      <c r="AJ12" s="16"/>
      <c r="AK12" s="16"/>
      <c r="AL12" s="16"/>
      <c r="AM12" s="16"/>
      <c r="AN12" s="16"/>
      <c r="AO12" s="16"/>
      <c r="AP12" s="16"/>
      <c r="AQ12" s="16"/>
      <c r="AR12" s="16"/>
    </row>
    <row r="13" spans="1:44" ht="12.75">
      <c r="A13" s="819" t="s">
        <v>128</v>
      </c>
      <c r="B13" s="820"/>
      <c r="C13" s="820"/>
      <c r="D13" s="820"/>
      <c r="E13" s="821"/>
      <c r="F13" s="175" t="s">
        <v>171</v>
      </c>
      <c r="G13" s="176" t="s">
        <v>145</v>
      </c>
      <c r="H13" s="177">
        <v>33164</v>
      </c>
      <c r="I13" s="178"/>
      <c r="J13" s="178">
        <v>34045</v>
      </c>
      <c r="K13" s="469"/>
      <c r="L13" s="178">
        <v>37387</v>
      </c>
      <c r="M13" s="179"/>
      <c r="N13" s="180">
        <v>38579</v>
      </c>
      <c r="O13" s="178" t="s">
        <v>145</v>
      </c>
      <c r="P13" s="180">
        <v>40246</v>
      </c>
      <c r="Q13" s="178" t="s">
        <v>145</v>
      </c>
      <c r="R13" s="180">
        <v>39461</v>
      </c>
      <c r="S13" s="181" t="s">
        <v>145</v>
      </c>
      <c r="T13" s="180">
        <v>37169</v>
      </c>
      <c r="U13" s="470"/>
      <c r="V13" s="178">
        <v>34260</v>
      </c>
      <c r="W13" s="182"/>
      <c r="X13" s="178">
        <v>34559</v>
      </c>
      <c r="Y13" s="471"/>
      <c r="Z13" s="178">
        <v>34365</v>
      </c>
      <c r="AA13" s="178"/>
      <c r="AB13" s="178">
        <v>35100</v>
      </c>
      <c r="AC13" s="469"/>
      <c r="AD13" s="472">
        <v>35283</v>
      </c>
      <c r="AE13" s="183">
        <v>36605</v>
      </c>
      <c r="AF13" s="152"/>
      <c r="AG13" s="114"/>
      <c r="AH13" s="112"/>
      <c r="AI13" s="114"/>
      <c r="AJ13" s="114"/>
      <c r="AK13" s="114"/>
      <c r="AL13" s="114"/>
      <c r="AM13" s="114"/>
      <c r="AN13" s="114"/>
      <c r="AO13" s="114"/>
      <c r="AP13" s="114"/>
      <c r="AQ13" s="114"/>
      <c r="AR13" s="114"/>
    </row>
    <row r="14" spans="1:44" ht="12.75">
      <c r="A14" s="801"/>
      <c r="B14" s="802"/>
      <c r="C14" s="802"/>
      <c r="D14" s="802"/>
      <c r="E14" s="804"/>
      <c r="F14" s="473"/>
      <c r="G14" s="38"/>
      <c r="H14" s="39"/>
      <c r="I14" s="41"/>
      <c r="J14" s="41"/>
      <c r="K14" s="474"/>
      <c r="L14" s="41"/>
      <c r="M14" s="157"/>
      <c r="N14" s="40"/>
      <c r="O14" s="41"/>
      <c r="P14" s="158"/>
      <c r="Q14" s="41"/>
      <c r="R14" s="158"/>
      <c r="S14" s="36"/>
      <c r="T14" s="158"/>
      <c r="U14" s="475"/>
      <c r="V14" s="41"/>
      <c r="W14" s="41"/>
      <c r="X14" s="41"/>
      <c r="Y14" s="474"/>
      <c r="Z14" s="41"/>
      <c r="AA14" s="41"/>
      <c r="AB14" s="41"/>
      <c r="AC14" s="474"/>
      <c r="AD14" s="476"/>
      <c r="AE14" s="153"/>
      <c r="AF14" s="114"/>
      <c r="AG14" s="114"/>
      <c r="AH14" s="112"/>
      <c r="AI14" s="114"/>
      <c r="AJ14" s="114"/>
      <c r="AK14" s="114"/>
      <c r="AL14" s="114"/>
      <c r="AM14" s="114"/>
      <c r="AN14" s="114"/>
      <c r="AO14" s="114"/>
      <c r="AP14" s="114"/>
      <c r="AQ14" s="114"/>
      <c r="AR14" s="114"/>
    </row>
    <row r="15" spans="1:44" ht="12.75">
      <c r="A15" s="117"/>
      <c r="B15" s="809" t="s">
        <v>129</v>
      </c>
      <c r="C15" s="809"/>
      <c r="D15" s="809"/>
      <c r="E15" s="804"/>
      <c r="F15" s="37">
        <v>23552</v>
      </c>
      <c r="G15" s="38" t="s">
        <v>145</v>
      </c>
      <c r="H15" s="39">
        <v>39751</v>
      </c>
      <c r="I15" s="41"/>
      <c r="J15" s="41">
        <v>40654</v>
      </c>
      <c r="K15" s="474"/>
      <c r="L15" s="41">
        <v>43634</v>
      </c>
      <c r="M15" s="154"/>
      <c r="N15" s="40">
        <v>45473</v>
      </c>
      <c r="O15" s="41" t="s">
        <v>145</v>
      </c>
      <c r="P15" s="42">
        <v>47647</v>
      </c>
      <c r="Q15" s="41" t="s">
        <v>145</v>
      </c>
      <c r="R15" s="40">
        <v>48463</v>
      </c>
      <c r="S15" s="36" t="s">
        <v>145</v>
      </c>
      <c r="T15" s="40">
        <v>46994</v>
      </c>
      <c r="U15" s="477"/>
      <c r="V15" s="41">
        <v>43718</v>
      </c>
      <c r="W15" s="155"/>
      <c r="X15" s="41">
        <v>44020</v>
      </c>
      <c r="Y15" s="478"/>
      <c r="Z15" s="41">
        <v>42891</v>
      </c>
      <c r="AA15" s="41"/>
      <c r="AB15" s="41">
        <v>42826</v>
      </c>
      <c r="AC15" s="474"/>
      <c r="AD15" s="476">
        <v>44111</v>
      </c>
      <c r="AE15" s="184">
        <v>43902</v>
      </c>
      <c r="AF15" s="156"/>
      <c r="AG15" s="114"/>
      <c r="AH15" s="112"/>
      <c r="AI15" s="114"/>
      <c r="AJ15" s="114"/>
      <c r="AK15" s="114"/>
      <c r="AL15" s="114"/>
      <c r="AM15" s="114"/>
      <c r="AN15" s="114"/>
      <c r="AO15" s="114"/>
      <c r="AP15" s="114"/>
      <c r="AQ15" s="114"/>
      <c r="AR15" s="114"/>
    </row>
    <row r="16" spans="1:44" ht="12.75">
      <c r="A16" s="801"/>
      <c r="B16" s="802"/>
      <c r="C16" s="802"/>
      <c r="D16" s="802"/>
      <c r="E16" s="804"/>
      <c r="F16" s="37"/>
      <c r="G16" s="38"/>
      <c r="H16" s="39"/>
      <c r="I16" s="41"/>
      <c r="J16" s="41"/>
      <c r="K16" s="474"/>
      <c r="L16" s="41"/>
      <c r="M16" s="479"/>
      <c r="N16" s="40"/>
      <c r="O16" s="41"/>
      <c r="P16" s="40"/>
      <c r="Q16" s="41"/>
      <c r="R16" s="158"/>
      <c r="S16" s="36"/>
      <c r="T16" s="158"/>
      <c r="U16" s="475"/>
      <c r="V16" s="41"/>
      <c r="W16" s="41"/>
      <c r="X16" s="41"/>
      <c r="Y16" s="474"/>
      <c r="Z16" s="41"/>
      <c r="AA16" s="41"/>
      <c r="AB16" s="41"/>
      <c r="AC16" s="474"/>
      <c r="AD16" s="480"/>
      <c r="AE16" s="153"/>
      <c r="AF16" s="114"/>
      <c r="AG16" s="114"/>
      <c r="AH16" s="112"/>
      <c r="AI16" s="114"/>
      <c r="AJ16" s="114"/>
      <c r="AK16" s="114"/>
      <c r="AL16" s="114"/>
      <c r="AM16" s="114"/>
      <c r="AN16" s="114"/>
      <c r="AO16" s="114"/>
      <c r="AP16" s="114"/>
      <c r="AQ16" s="114"/>
      <c r="AR16" s="114"/>
    </row>
    <row r="17" spans="1:44" ht="12.75">
      <c r="A17" s="811" t="s">
        <v>130</v>
      </c>
      <c r="B17" s="812"/>
      <c r="C17" s="812"/>
      <c r="D17" s="812"/>
      <c r="E17" s="804"/>
      <c r="F17" s="37" t="s">
        <v>159</v>
      </c>
      <c r="G17" s="38" t="s">
        <v>145</v>
      </c>
      <c r="H17" s="39">
        <v>32911</v>
      </c>
      <c r="I17" s="41"/>
      <c r="J17" s="41">
        <v>33457</v>
      </c>
      <c r="K17" s="474"/>
      <c r="L17" s="41">
        <v>35689</v>
      </c>
      <c r="M17" s="157"/>
      <c r="N17" s="40">
        <v>36715</v>
      </c>
      <c r="O17" s="41" t="s">
        <v>145</v>
      </c>
      <c r="P17" s="42">
        <v>38572</v>
      </c>
      <c r="Q17" s="41" t="s">
        <v>145</v>
      </c>
      <c r="R17" s="40">
        <v>39084</v>
      </c>
      <c r="S17" s="36" t="s">
        <v>145</v>
      </c>
      <c r="T17" s="40">
        <v>37980</v>
      </c>
      <c r="U17" s="477"/>
      <c r="V17" s="41">
        <v>35874</v>
      </c>
      <c r="W17" s="155"/>
      <c r="X17" s="41">
        <v>36448</v>
      </c>
      <c r="Y17" s="478"/>
      <c r="Z17" s="41">
        <v>35105</v>
      </c>
      <c r="AA17" s="41"/>
      <c r="AB17" s="41">
        <v>35253</v>
      </c>
      <c r="AC17" s="474"/>
      <c r="AD17" s="476">
        <v>35423</v>
      </c>
      <c r="AE17" s="184">
        <v>34199</v>
      </c>
      <c r="AF17" s="185"/>
      <c r="AG17" s="114"/>
      <c r="AH17" s="112"/>
      <c r="AI17" s="114"/>
      <c r="AJ17" s="114"/>
      <c r="AK17" s="114"/>
      <c r="AL17" s="114"/>
      <c r="AM17" s="114"/>
      <c r="AN17" s="114"/>
      <c r="AO17" s="114"/>
      <c r="AP17" s="114"/>
      <c r="AQ17" s="114"/>
      <c r="AR17" s="114"/>
    </row>
    <row r="18" spans="1:44" ht="12.75">
      <c r="A18" s="119"/>
      <c r="B18" s="810" t="s">
        <v>131</v>
      </c>
      <c r="C18" s="810"/>
      <c r="D18" s="810"/>
      <c r="E18" s="804"/>
      <c r="F18" s="37"/>
      <c r="G18" s="38"/>
      <c r="H18" s="481"/>
      <c r="I18" s="482"/>
      <c r="J18" s="482"/>
      <c r="K18" s="482"/>
      <c r="L18" s="475"/>
      <c r="M18" s="477"/>
      <c r="N18" s="474"/>
      <c r="O18" s="477"/>
      <c r="P18" s="477"/>
      <c r="Q18" s="475"/>
      <c r="R18" s="474"/>
      <c r="S18" s="483"/>
      <c r="T18" s="475"/>
      <c r="U18" s="475"/>
      <c r="V18" s="474"/>
      <c r="W18" s="482"/>
      <c r="X18" s="474"/>
      <c r="Y18" s="482"/>
      <c r="Z18" s="474"/>
      <c r="AA18" s="474"/>
      <c r="AB18" s="474"/>
      <c r="AC18" s="474"/>
      <c r="AD18" s="480"/>
      <c r="AE18" s="153"/>
      <c r="AF18" s="100"/>
      <c r="AG18" s="114"/>
      <c r="AH18" s="112"/>
      <c r="AI18" s="114"/>
      <c r="AJ18" s="114"/>
      <c r="AK18" s="114"/>
      <c r="AL18" s="114"/>
      <c r="AM18" s="114"/>
      <c r="AN18" s="114"/>
      <c r="AO18" s="114"/>
      <c r="AP18" s="114"/>
      <c r="AQ18" s="114"/>
      <c r="AR18" s="114"/>
    </row>
    <row r="19" spans="1:44" ht="12.75">
      <c r="A19" s="801"/>
      <c r="B19" s="802"/>
      <c r="C19" s="803" t="s">
        <v>207</v>
      </c>
      <c r="D19" s="803"/>
      <c r="E19" s="804"/>
      <c r="F19" s="44" t="s">
        <v>171</v>
      </c>
      <c r="G19" s="38" t="s">
        <v>145</v>
      </c>
      <c r="H19" s="39">
        <v>6587</v>
      </c>
      <c r="I19" s="41"/>
      <c r="J19" s="41">
        <v>6609</v>
      </c>
      <c r="K19" s="41"/>
      <c r="L19" s="41">
        <v>6247</v>
      </c>
      <c r="M19" s="484"/>
      <c r="N19" s="45">
        <v>6894</v>
      </c>
      <c r="O19" s="41" t="s">
        <v>145</v>
      </c>
      <c r="P19" s="42">
        <v>7401</v>
      </c>
      <c r="Q19" s="41" t="s">
        <v>145</v>
      </c>
      <c r="R19" s="42">
        <v>9002</v>
      </c>
      <c r="S19" s="36" t="s">
        <v>145</v>
      </c>
      <c r="T19" s="42">
        <v>9825</v>
      </c>
      <c r="U19" s="42"/>
      <c r="V19" s="41">
        <v>9458</v>
      </c>
      <c r="W19" s="41"/>
      <c r="X19" s="41">
        <v>9462</v>
      </c>
      <c r="Y19" s="41"/>
      <c r="Z19" s="41">
        <v>8525</v>
      </c>
      <c r="AA19" s="41"/>
      <c r="AB19" s="41">
        <v>7727</v>
      </c>
      <c r="AC19" s="41"/>
      <c r="AD19" s="476">
        <v>8829</v>
      </c>
      <c r="AE19" s="184">
        <v>7297</v>
      </c>
      <c r="AF19" s="114"/>
      <c r="AG19" s="114"/>
      <c r="AH19" s="112"/>
      <c r="AI19" s="114"/>
      <c r="AJ19" s="114"/>
      <c r="AK19" s="114"/>
      <c r="AL19" s="114"/>
      <c r="AM19" s="114"/>
      <c r="AN19" s="114"/>
      <c r="AO19" s="114"/>
      <c r="AP19" s="114"/>
      <c r="AQ19" s="114"/>
      <c r="AR19" s="114"/>
    </row>
    <row r="20" spans="1:44" ht="12.75">
      <c r="A20" s="801"/>
      <c r="B20" s="802"/>
      <c r="C20" s="803" t="s">
        <v>205</v>
      </c>
      <c r="D20" s="803"/>
      <c r="E20" s="804"/>
      <c r="F20" s="44" t="s">
        <v>171</v>
      </c>
      <c r="G20" s="38" t="s">
        <v>145</v>
      </c>
      <c r="H20" s="39">
        <v>3106</v>
      </c>
      <c r="I20" s="41"/>
      <c r="J20" s="41">
        <v>3242</v>
      </c>
      <c r="K20" s="41"/>
      <c r="L20" s="41">
        <v>3371</v>
      </c>
      <c r="M20" s="475"/>
      <c r="N20" s="40">
        <v>3626</v>
      </c>
      <c r="O20" s="41" t="s">
        <v>145</v>
      </c>
      <c r="P20" s="40">
        <v>3828</v>
      </c>
      <c r="Q20" s="41" t="s">
        <v>145</v>
      </c>
      <c r="R20" s="46" t="s">
        <v>171</v>
      </c>
      <c r="S20" s="36" t="s">
        <v>145</v>
      </c>
      <c r="T20" s="46" t="s">
        <v>171</v>
      </c>
      <c r="U20" s="46"/>
      <c r="V20" s="47" t="s">
        <v>171</v>
      </c>
      <c r="W20" s="155"/>
      <c r="X20" s="47" t="s">
        <v>171</v>
      </c>
      <c r="Y20" s="155"/>
      <c r="Z20" s="47" t="s">
        <v>171</v>
      </c>
      <c r="AA20" s="47"/>
      <c r="AB20" s="47" t="s">
        <v>171</v>
      </c>
      <c r="AC20" s="47"/>
      <c r="AD20" s="47" t="s">
        <v>171</v>
      </c>
      <c r="AE20" s="44" t="s">
        <v>171</v>
      </c>
      <c r="AF20" s="114"/>
      <c r="AG20" s="114"/>
      <c r="AH20" s="112"/>
      <c r="AI20" s="114"/>
      <c r="AJ20" s="114"/>
      <c r="AK20" s="114"/>
      <c r="AL20" s="114"/>
      <c r="AM20" s="114"/>
      <c r="AN20" s="114"/>
      <c r="AO20" s="114"/>
      <c r="AP20" s="114"/>
      <c r="AQ20" s="114"/>
      <c r="AR20" s="114"/>
    </row>
    <row r="21" spans="1:44" ht="12.75">
      <c r="A21" s="801"/>
      <c r="B21" s="802"/>
      <c r="C21" s="802"/>
      <c r="D21" s="802"/>
      <c r="E21" s="804"/>
      <c r="F21" s="485"/>
      <c r="G21" s="486"/>
      <c r="H21" s="481"/>
      <c r="I21" s="482"/>
      <c r="J21" s="482"/>
      <c r="K21" s="482"/>
      <c r="L21" s="482"/>
      <c r="M21" s="475"/>
      <c r="N21" s="477"/>
      <c r="O21" s="487"/>
      <c r="P21" s="477"/>
      <c r="Q21" s="487"/>
      <c r="R21" s="475"/>
      <c r="S21" s="488"/>
      <c r="T21" s="475"/>
      <c r="U21" s="475"/>
      <c r="V21" s="474"/>
      <c r="W21" s="474"/>
      <c r="X21" s="474"/>
      <c r="Y21" s="474"/>
      <c r="Z21" s="474"/>
      <c r="AA21" s="474"/>
      <c r="AB21" s="474"/>
      <c r="AC21" s="474"/>
      <c r="AD21" s="480"/>
      <c r="AE21" s="153"/>
      <c r="AF21" s="114"/>
      <c r="AG21" s="114"/>
      <c r="AH21" s="112"/>
      <c r="AI21" s="114"/>
      <c r="AJ21" s="114"/>
      <c r="AK21" s="114"/>
      <c r="AL21" s="114"/>
      <c r="AM21" s="114"/>
      <c r="AN21" s="114"/>
      <c r="AO21" s="114"/>
      <c r="AP21" s="114"/>
      <c r="AQ21" s="114"/>
      <c r="AR21" s="114"/>
    </row>
    <row r="22" spans="1:44" ht="12.75">
      <c r="A22" s="808" t="s">
        <v>206</v>
      </c>
      <c r="B22" s="809"/>
      <c r="C22" s="809"/>
      <c r="D22" s="809"/>
      <c r="E22" s="804"/>
      <c r="F22" s="37" t="s">
        <v>159</v>
      </c>
      <c r="G22" s="38" t="s">
        <v>145</v>
      </c>
      <c r="H22" s="39">
        <v>6840</v>
      </c>
      <c r="I22" s="41"/>
      <c r="J22" s="41">
        <v>7197</v>
      </c>
      <c r="K22" s="41"/>
      <c r="L22" s="41">
        <v>7945</v>
      </c>
      <c r="M22" s="158"/>
      <c r="N22" s="40">
        <v>8758</v>
      </c>
      <c r="O22" s="41" t="s">
        <v>145</v>
      </c>
      <c r="P22" s="40">
        <v>9075</v>
      </c>
      <c r="Q22" s="41" t="s">
        <v>145</v>
      </c>
      <c r="R22" s="40">
        <v>9379</v>
      </c>
      <c r="S22" s="36" t="s">
        <v>145</v>
      </c>
      <c r="T22" s="40">
        <v>9014</v>
      </c>
      <c r="U22" s="40"/>
      <c r="V22" s="41">
        <v>7843</v>
      </c>
      <c r="W22" s="155"/>
      <c r="X22" s="41">
        <v>7572</v>
      </c>
      <c r="Y22" s="155"/>
      <c r="Z22" s="41">
        <v>7786</v>
      </c>
      <c r="AA22" s="41"/>
      <c r="AB22" s="41">
        <v>7574</v>
      </c>
      <c r="AC22" s="474"/>
      <c r="AD22" s="476">
        <v>8689</v>
      </c>
      <c r="AE22" s="184">
        <v>9704</v>
      </c>
      <c r="AF22" s="186"/>
      <c r="AG22" s="114"/>
      <c r="AH22" s="112"/>
      <c r="AI22" s="114"/>
      <c r="AJ22" s="114"/>
      <c r="AK22" s="114"/>
      <c r="AL22" s="114"/>
      <c r="AM22" s="114"/>
      <c r="AN22" s="114"/>
      <c r="AO22" s="114"/>
      <c r="AP22" s="114"/>
      <c r="AQ22" s="114"/>
      <c r="AR22" s="114"/>
    </row>
    <row r="23" spans="1:44" ht="12.75">
      <c r="A23" s="801"/>
      <c r="B23" s="802"/>
      <c r="C23" s="802"/>
      <c r="D23" s="802"/>
      <c r="E23" s="804"/>
      <c r="F23" s="37"/>
      <c r="G23" s="38"/>
      <c r="H23" s="39"/>
      <c r="I23" s="41"/>
      <c r="J23" s="41"/>
      <c r="K23" s="41"/>
      <c r="L23" s="41"/>
      <c r="M23" s="158"/>
      <c r="N23" s="40"/>
      <c r="O23" s="41"/>
      <c r="P23" s="40"/>
      <c r="Q23" s="41"/>
      <c r="R23" s="158"/>
      <c r="S23" s="36"/>
      <c r="T23" s="158"/>
      <c r="U23" s="158"/>
      <c r="V23" s="41"/>
      <c r="W23" s="41"/>
      <c r="X23" s="41"/>
      <c r="Y23" s="41"/>
      <c r="Z23" s="41"/>
      <c r="AA23" s="41"/>
      <c r="AB23" s="41"/>
      <c r="AC23" s="474"/>
      <c r="AD23" s="480"/>
      <c r="AE23" s="153"/>
      <c r="AF23" s="114"/>
      <c r="AG23" s="114"/>
      <c r="AH23" s="114"/>
      <c r="AI23" s="114"/>
      <c r="AJ23" s="114"/>
      <c r="AK23" s="114"/>
      <c r="AL23" s="114"/>
      <c r="AM23" s="114"/>
      <c r="AN23" s="114"/>
      <c r="AO23" s="114"/>
      <c r="AP23" s="114"/>
      <c r="AQ23" s="114"/>
      <c r="AR23" s="114"/>
    </row>
    <row r="24" spans="1:44" ht="12.75">
      <c r="A24" s="808" t="s">
        <v>309</v>
      </c>
      <c r="B24" s="809"/>
      <c r="C24" s="809"/>
      <c r="D24" s="809"/>
      <c r="E24" s="804"/>
      <c r="F24" s="37" t="s">
        <v>159</v>
      </c>
      <c r="G24" s="38" t="s">
        <v>145</v>
      </c>
      <c r="H24" s="39">
        <v>890</v>
      </c>
      <c r="I24" s="41"/>
      <c r="J24" s="41">
        <v>582</v>
      </c>
      <c r="K24" s="41"/>
      <c r="L24" s="41">
        <v>510</v>
      </c>
      <c r="M24" s="158"/>
      <c r="N24" s="40">
        <v>214</v>
      </c>
      <c r="O24" s="41" t="s">
        <v>145</v>
      </c>
      <c r="P24" s="40">
        <v>2417</v>
      </c>
      <c r="Q24" s="41" t="s">
        <v>145</v>
      </c>
      <c r="R24" s="40">
        <v>7881</v>
      </c>
      <c r="S24" s="36" t="s">
        <v>145</v>
      </c>
      <c r="T24" s="40">
        <v>957</v>
      </c>
      <c r="U24" s="159"/>
      <c r="V24" s="41">
        <v>1831</v>
      </c>
      <c r="W24" s="160"/>
      <c r="X24" s="41">
        <v>835</v>
      </c>
      <c r="Y24" s="41"/>
      <c r="Z24" s="41">
        <v>1915</v>
      </c>
      <c r="AA24" s="41"/>
      <c r="AB24" s="41">
        <v>6132</v>
      </c>
      <c r="AC24" s="474"/>
      <c r="AD24" s="476">
        <v>-211</v>
      </c>
      <c r="AE24" s="37">
        <v>9735</v>
      </c>
      <c r="AF24" s="114"/>
      <c r="AG24" s="114"/>
      <c r="AH24" s="114"/>
      <c r="AI24" s="114"/>
      <c r="AJ24" s="114"/>
      <c r="AK24" s="114"/>
      <c r="AL24" s="114"/>
      <c r="AM24" s="114"/>
      <c r="AN24" s="114"/>
      <c r="AO24" s="114"/>
      <c r="AP24" s="114"/>
      <c r="AQ24" s="114"/>
      <c r="AR24" s="114"/>
    </row>
    <row r="25" spans="1:44" ht="12.75">
      <c r="A25" s="801"/>
      <c r="B25" s="802"/>
      <c r="C25" s="802"/>
      <c r="D25" s="802"/>
      <c r="E25" s="804"/>
      <c r="F25" s="37"/>
      <c r="G25" s="38"/>
      <c r="H25" s="489"/>
      <c r="I25" s="474"/>
      <c r="J25" s="474"/>
      <c r="K25" s="474"/>
      <c r="L25" s="474"/>
      <c r="M25" s="475"/>
      <c r="N25" s="477"/>
      <c r="O25" s="474"/>
      <c r="P25" s="477"/>
      <c r="Q25" s="474"/>
      <c r="R25" s="475"/>
      <c r="S25" s="490"/>
      <c r="T25" s="475"/>
      <c r="U25" s="475"/>
      <c r="V25" s="474"/>
      <c r="W25" s="474"/>
      <c r="X25" s="474"/>
      <c r="Y25" s="474"/>
      <c r="Z25" s="474"/>
      <c r="AA25" s="474"/>
      <c r="AB25" s="474"/>
      <c r="AC25" s="474"/>
      <c r="AD25" s="480"/>
      <c r="AE25" s="153"/>
      <c r="AF25" s="114"/>
      <c r="AG25" s="114"/>
      <c r="AH25" s="114"/>
      <c r="AI25" s="114"/>
      <c r="AJ25" s="114"/>
      <c r="AK25" s="114"/>
      <c r="AL25" s="114"/>
      <c r="AM25" s="114"/>
      <c r="AN25" s="114"/>
      <c r="AO25" s="114"/>
      <c r="AP25" s="114"/>
      <c r="AQ25" s="114"/>
      <c r="AR25" s="114"/>
    </row>
    <row r="26" spans="1:44" ht="12.75">
      <c r="A26" s="119"/>
      <c r="B26" s="810" t="s">
        <v>131</v>
      </c>
      <c r="C26" s="810"/>
      <c r="D26" s="810"/>
      <c r="E26" s="804"/>
      <c r="F26" s="37"/>
      <c r="G26" s="38"/>
      <c r="H26" s="489"/>
      <c r="I26" s="474"/>
      <c r="J26" s="474"/>
      <c r="K26" s="474"/>
      <c r="L26" s="474"/>
      <c r="M26" s="475"/>
      <c r="N26" s="477"/>
      <c r="O26" s="474"/>
      <c r="P26" s="477"/>
      <c r="Q26" s="474"/>
      <c r="R26" s="475"/>
      <c r="S26" s="490"/>
      <c r="T26" s="475"/>
      <c r="U26" s="475"/>
      <c r="V26" s="474"/>
      <c r="W26" s="474"/>
      <c r="X26" s="474"/>
      <c r="Y26" s="474"/>
      <c r="Z26" s="474"/>
      <c r="AA26" s="474"/>
      <c r="AB26" s="474"/>
      <c r="AC26" s="474"/>
      <c r="AD26" s="480"/>
      <c r="AE26" s="153"/>
      <c r="AF26" s="186"/>
      <c r="AG26" s="114"/>
      <c r="AH26" s="120"/>
      <c r="AI26" s="114"/>
      <c r="AJ26" s="114"/>
      <c r="AK26" s="114"/>
      <c r="AL26" s="114"/>
      <c r="AM26" s="114"/>
      <c r="AN26" s="114"/>
      <c r="AO26" s="114"/>
      <c r="AP26" s="114"/>
      <c r="AQ26" s="114"/>
      <c r="AR26" s="114"/>
    </row>
    <row r="27" spans="1:44" ht="12.75">
      <c r="A27" s="801"/>
      <c r="B27" s="802"/>
      <c r="C27" s="803" t="s">
        <v>132</v>
      </c>
      <c r="D27" s="803"/>
      <c r="E27" s="804"/>
      <c r="F27" s="44" t="s">
        <v>171</v>
      </c>
      <c r="G27" s="48"/>
      <c r="H27" s="49" t="s">
        <v>171</v>
      </c>
      <c r="I27" s="47"/>
      <c r="J27" s="47" t="s">
        <v>171</v>
      </c>
      <c r="K27" s="47"/>
      <c r="L27" s="47" t="s">
        <v>171</v>
      </c>
      <c r="M27" s="46"/>
      <c r="N27" s="50" t="s">
        <v>171</v>
      </c>
      <c r="O27" s="47"/>
      <c r="P27" s="50" t="s">
        <v>171</v>
      </c>
      <c r="Q27" s="47"/>
      <c r="R27" s="46" t="s">
        <v>171</v>
      </c>
      <c r="S27" s="36" t="s">
        <v>145</v>
      </c>
      <c r="T27" s="51">
        <v>967</v>
      </c>
      <c r="U27" s="487"/>
      <c r="V27" s="41">
        <v>1867</v>
      </c>
      <c r="W27" s="41"/>
      <c r="X27" s="41">
        <v>963</v>
      </c>
      <c r="Y27" s="41"/>
      <c r="Z27" s="41">
        <v>1864</v>
      </c>
      <c r="AA27" s="41"/>
      <c r="AB27" s="41">
        <v>6103</v>
      </c>
      <c r="AC27" s="474"/>
      <c r="AD27" s="476">
        <v>-211</v>
      </c>
      <c r="AE27" s="37">
        <v>9690</v>
      </c>
      <c r="AF27" s="114"/>
      <c r="AG27" s="114"/>
      <c r="AH27" s="114"/>
      <c r="AI27" s="114"/>
      <c r="AJ27" s="114"/>
      <c r="AK27" s="114"/>
      <c r="AL27" s="114"/>
      <c r="AM27" s="114"/>
      <c r="AN27" s="114"/>
      <c r="AO27" s="114"/>
      <c r="AP27" s="114"/>
      <c r="AQ27" s="114"/>
      <c r="AR27" s="114"/>
    </row>
    <row r="28" spans="1:44" ht="12.75">
      <c r="A28" s="801"/>
      <c r="B28" s="802"/>
      <c r="C28" s="803" t="s">
        <v>133</v>
      </c>
      <c r="D28" s="803"/>
      <c r="E28" s="804"/>
      <c r="F28" s="44" t="s">
        <v>171</v>
      </c>
      <c r="G28" s="48"/>
      <c r="H28" s="49" t="s">
        <v>171</v>
      </c>
      <c r="I28" s="47"/>
      <c r="J28" s="47" t="s">
        <v>171</v>
      </c>
      <c r="K28" s="47"/>
      <c r="L28" s="47" t="s">
        <v>171</v>
      </c>
      <c r="M28" s="46"/>
      <c r="N28" s="50" t="s">
        <v>171</v>
      </c>
      <c r="O28" s="47"/>
      <c r="P28" s="50" t="s">
        <v>171</v>
      </c>
      <c r="Q28" s="47"/>
      <c r="R28" s="46" t="s">
        <v>171</v>
      </c>
      <c r="S28" s="36" t="s">
        <v>145</v>
      </c>
      <c r="T28" s="51">
        <v>-10</v>
      </c>
      <c r="U28" s="487"/>
      <c r="V28" s="41">
        <v>-35</v>
      </c>
      <c r="W28" s="41"/>
      <c r="X28" s="41">
        <v>-129</v>
      </c>
      <c r="Y28" s="41"/>
      <c r="Z28" s="41">
        <v>51</v>
      </c>
      <c r="AA28" s="41"/>
      <c r="AB28" s="41">
        <v>29</v>
      </c>
      <c r="AC28" s="474"/>
      <c r="AD28" s="491" t="s">
        <v>160</v>
      </c>
      <c r="AE28" s="492">
        <v>44</v>
      </c>
      <c r="AF28" s="114"/>
      <c r="AG28" s="114"/>
      <c r="AH28" s="114"/>
      <c r="AI28" s="114"/>
      <c r="AJ28" s="114"/>
      <c r="AK28" s="114"/>
      <c r="AL28" s="114"/>
      <c r="AM28" s="114"/>
      <c r="AN28" s="114"/>
      <c r="AO28" s="114"/>
      <c r="AP28" s="114"/>
      <c r="AQ28" s="114"/>
      <c r="AR28" s="114"/>
    </row>
    <row r="29" spans="1:44" ht="12.75">
      <c r="A29" s="117"/>
      <c r="B29" s="118"/>
      <c r="C29" s="43"/>
      <c r="D29" s="43"/>
      <c r="E29" s="151"/>
      <c r="F29" s="44"/>
      <c r="G29" s="48"/>
      <c r="H29" s="493"/>
      <c r="I29" s="494"/>
      <c r="J29" s="494"/>
      <c r="K29" s="494"/>
      <c r="L29" s="494"/>
      <c r="M29" s="495"/>
      <c r="N29" s="496"/>
      <c r="O29" s="494"/>
      <c r="P29" s="496"/>
      <c r="Q29" s="494"/>
      <c r="R29" s="495"/>
      <c r="S29" s="494"/>
      <c r="T29" s="487"/>
      <c r="U29" s="487"/>
      <c r="V29" s="474"/>
      <c r="W29" s="474"/>
      <c r="X29" s="474"/>
      <c r="Y29" s="474"/>
      <c r="Z29" s="474"/>
      <c r="AA29" s="474"/>
      <c r="AB29" s="474"/>
      <c r="AC29" s="474"/>
      <c r="AD29" s="480"/>
      <c r="AE29" s="153"/>
      <c r="AF29" s="114"/>
      <c r="AG29" s="114"/>
      <c r="AH29" s="114"/>
      <c r="AI29" s="114"/>
      <c r="AJ29" s="114"/>
      <c r="AK29" s="114"/>
      <c r="AL29" s="114"/>
      <c r="AM29" s="114"/>
      <c r="AN29" s="114"/>
      <c r="AO29" s="114"/>
      <c r="AP29" s="114"/>
      <c r="AQ29" s="114"/>
      <c r="AR29" s="114"/>
    </row>
    <row r="30" spans="1:44" ht="12.75">
      <c r="A30" s="805" t="s">
        <v>134</v>
      </c>
      <c r="B30" s="803"/>
      <c r="C30" s="803"/>
      <c r="D30" s="803"/>
      <c r="E30" s="804"/>
      <c r="F30" s="37">
        <v>23552</v>
      </c>
      <c r="G30" s="38" t="s">
        <v>145</v>
      </c>
      <c r="H30" s="49" t="s">
        <v>171</v>
      </c>
      <c r="I30" s="47"/>
      <c r="J30" s="47" t="s">
        <v>171</v>
      </c>
      <c r="K30" s="47"/>
      <c r="L30" s="47" t="s">
        <v>171</v>
      </c>
      <c r="M30" s="158"/>
      <c r="N30" s="52" t="s">
        <v>171</v>
      </c>
      <c r="O30" s="41" t="s">
        <v>145</v>
      </c>
      <c r="P30" s="50" t="s">
        <v>171</v>
      </c>
      <c r="Q30" s="41" t="s">
        <v>145</v>
      </c>
      <c r="R30" s="46" t="s">
        <v>171</v>
      </c>
      <c r="S30" s="36" t="s">
        <v>145</v>
      </c>
      <c r="T30" s="46" t="s">
        <v>171</v>
      </c>
      <c r="U30" s="46"/>
      <c r="V30" s="47" t="s">
        <v>171</v>
      </c>
      <c r="W30" s="47"/>
      <c r="X30" s="47" t="s">
        <v>171</v>
      </c>
      <c r="Y30" s="41"/>
      <c r="Z30" s="47" t="s">
        <v>171</v>
      </c>
      <c r="AA30" s="47"/>
      <c r="AB30" s="47" t="s">
        <v>171</v>
      </c>
      <c r="AC30" s="47"/>
      <c r="AD30" s="47" t="s">
        <v>171</v>
      </c>
      <c r="AE30" s="44" t="s">
        <v>171</v>
      </c>
      <c r="AF30" s="114"/>
      <c r="AG30" s="114"/>
      <c r="AH30" s="114"/>
      <c r="AI30" s="114"/>
      <c r="AJ30" s="114"/>
      <c r="AK30" s="114"/>
      <c r="AL30" s="114"/>
      <c r="AM30" s="114"/>
      <c r="AN30" s="114"/>
      <c r="AO30" s="114"/>
      <c r="AP30" s="114"/>
      <c r="AQ30" s="114"/>
      <c r="AR30" s="114"/>
    </row>
    <row r="31" spans="1:44" ht="12.75">
      <c r="A31" s="806" t="s">
        <v>135</v>
      </c>
      <c r="B31" s="807"/>
      <c r="C31" s="807"/>
      <c r="D31" s="807"/>
      <c r="E31" s="804"/>
      <c r="F31" s="37" t="s">
        <v>159</v>
      </c>
      <c r="G31" s="38" t="s">
        <v>145</v>
      </c>
      <c r="H31" s="39">
        <v>30603</v>
      </c>
      <c r="I31" s="41"/>
      <c r="J31" s="41">
        <v>31454</v>
      </c>
      <c r="K31" s="41"/>
      <c r="L31" s="41">
        <v>33486</v>
      </c>
      <c r="M31" s="157"/>
      <c r="N31" s="40">
        <v>36431</v>
      </c>
      <c r="O31" s="41" t="s">
        <v>145</v>
      </c>
      <c r="P31" s="40">
        <v>37425</v>
      </c>
      <c r="Q31" s="41" t="s">
        <v>145</v>
      </c>
      <c r="R31" s="40">
        <v>37645</v>
      </c>
      <c r="S31" s="36" t="s">
        <v>145</v>
      </c>
      <c r="T31" s="40">
        <v>37608</v>
      </c>
      <c r="U31" s="40"/>
      <c r="V31" s="41">
        <v>36838</v>
      </c>
      <c r="W31" s="155"/>
      <c r="X31" s="41">
        <v>36217</v>
      </c>
      <c r="Y31" s="155"/>
      <c r="Z31" s="41">
        <v>35850</v>
      </c>
      <c r="AA31" s="41"/>
      <c r="AB31" s="41">
        <v>35057</v>
      </c>
      <c r="AC31" s="474"/>
      <c r="AD31" s="476">
        <v>35866</v>
      </c>
      <c r="AE31" s="184">
        <v>36324</v>
      </c>
      <c r="AF31" s="114"/>
      <c r="AG31" s="114"/>
      <c r="AH31" s="114"/>
      <c r="AI31" s="114"/>
      <c r="AJ31" s="114"/>
      <c r="AK31" s="114"/>
      <c r="AL31" s="114"/>
      <c r="AM31" s="114"/>
      <c r="AN31" s="114"/>
      <c r="AO31" s="114"/>
      <c r="AP31" s="114"/>
      <c r="AQ31" s="114"/>
      <c r="AR31" s="114"/>
    </row>
    <row r="32" spans="1:44" ht="13.5" thickBot="1">
      <c r="A32" s="794"/>
      <c r="B32" s="795"/>
      <c r="C32" s="795"/>
      <c r="D32" s="795"/>
      <c r="E32" s="796"/>
      <c r="F32" s="497"/>
      <c r="G32" s="498"/>
      <c r="H32" s="489"/>
      <c r="I32" s="499"/>
      <c r="J32" s="499"/>
      <c r="K32" s="499"/>
      <c r="L32" s="474"/>
      <c r="M32" s="475"/>
      <c r="N32" s="500"/>
      <c r="O32" s="474"/>
      <c r="P32" s="475"/>
      <c r="Q32" s="474"/>
      <c r="R32" s="475"/>
      <c r="S32" s="490"/>
      <c r="T32" s="475"/>
      <c r="U32" s="475"/>
      <c r="V32" s="474"/>
      <c r="W32" s="474"/>
      <c r="X32" s="474"/>
      <c r="Y32" s="474"/>
      <c r="Z32" s="474"/>
      <c r="AA32" s="499"/>
      <c r="AB32" s="499"/>
      <c r="AC32" s="499"/>
      <c r="AD32" s="480"/>
      <c r="AE32" s="153"/>
      <c r="AF32" s="114"/>
      <c r="AG32" s="114"/>
      <c r="AH32" s="114"/>
      <c r="AI32" s="114"/>
      <c r="AJ32" s="114"/>
      <c r="AK32" s="114"/>
      <c r="AL32" s="114"/>
      <c r="AM32" s="114"/>
      <c r="AN32" s="114"/>
      <c r="AO32" s="114"/>
      <c r="AP32" s="114"/>
      <c r="AQ32" s="114"/>
      <c r="AR32" s="114"/>
    </row>
    <row r="33" spans="1:44" ht="12.75">
      <c r="A33" s="797" t="s">
        <v>335</v>
      </c>
      <c r="B33" s="798"/>
      <c r="C33" s="798"/>
      <c r="D33" s="798"/>
      <c r="E33" s="799"/>
      <c r="F33" s="161" t="s">
        <v>171</v>
      </c>
      <c r="G33" s="38" t="s">
        <v>145</v>
      </c>
      <c r="H33" s="53">
        <v>41489</v>
      </c>
      <c r="I33" s="59"/>
      <c r="J33" s="59">
        <v>41362</v>
      </c>
      <c r="K33" s="59"/>
      <c r="L33" s="55">
        <v>44324</v>
      </c>
      <c r="M33" s="162"/>
      <c r="N33" s="54">
        <v>44528</v>
      </c>
      <c r="O33" s="55" t="s">
        <v>145</v>
      </c>
      <c r="P33" s="56">
        <v>45804</v>
      </c>
      <c r="Q33" s="55" t="s">
        <v>145</v>
      </c>
      <c r="R33" s="56">
        <v>44090</v>
      </c>
      <c r="S33" s="57" t="s">
        <v>145</v>
      </c>
      <c r="T33" s="56">
        <v>40990</v>
      </c>
      <c r="U33" s="56"/>
      <c r="V33" s="55">
        <v>37037</v>
      </c>
      <c r="W33" s="55"/>
      <c r="X33" s="55">
        <v>36687</v>
      </c>
      <c r="Y33" s="55"/>
      <c r="Z33" s="55">
        <v>36018</v>
      </c>
      <c r="AA33" s="59"/>
      <c r="AB33" s="59">
        <v>36497</v>
      </c>
      <c r="AC33" s="59"/>
      <c r="AD33" s="501">
        <v>35885</v>
      </c>
      <c r="AE33" s="502">
        <v>36605</v>
      </c>
      <c r="AF33" s="114"/>
      <c r="AG33" s="114"/>
      <c r="AH33" s="114"/>
      <c r="AI33" s="114"/>
      <c r="AJ33" s="114"/>
      <c r="AK33" s="114"/>
      <c r="AL33" s="114"/>
      <c r="AM33" s="114"/>
      <c r="AN33" s="114"/>
      <c r="AO33" s="114"/>
      <c r="AP33" s="114"/>
      <c r="AQ33" s="114"/>
      <c r="AR33" s="114"/>
    </row>
    <row r="34" spans="1:44" ht="12.75">
      <c r="A34" s="800" t="s">
        <v>336</v>
      </c>
      <c r="B34" s="800"/>
      <c r="C34" s="800"/>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16"/>
      <c r="AG34" s="16"/>
      <c r="AH34" s="16"/>
      <c r="AI34" s="16"/>
      <c r="AJ34" s="16"/>
      <c r="AK34" s="16"/>
      <c r="AL34" s="16"/>
      <c r="AM34" s="16"/>
      <c r="AN34" s="16"/>
      <c r="AO34" s="16"/>
      <c r="AP34" s="16"/>
      <c r="AQ34" s="16"/>
      <c r="AR34" s="16"/>
    </row>
    <row r="35" spans="1:44" ht="12.75">
      <c r="A35" s="58" t="s">
        <v>148</v>
      </c>
      <c r="B35" s="792" t="s">
        <v>137</v>
      </c>
      <c r="C35" s="792"/>
      <c r="D35" s="792"/>
      <c r="E35" s="792"/>
      <c r="F35" s="792"/>
      <c r="G35" s="792"/>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121"/>
      <c r="AG35" s="121"/>
      <c r="AH35" s="121"/>
      <c r="AI35" s="121"/>
      <c r="AJ35" s="121"/>
      <c r="AK35" s="121"/>
      <c r="AL35" s="121"/>
      <c r="AM35" s="121"/>
      <c r="AN35" s="121"/>
      <c r="AO35" s="121"/>
      <c r="AP35" s="121"/>
      <c r="AQ35" s="121"/>
      <c r="AR35" s="121"/>
    </row>
    <row r="36" spans="1:44" ht="23.25" customHeight="1">
      <c r="A36" s="58" t="s">
        <v>149</v>
      </c>
      <c r="B36" s="792" t="s">
        <v>138</v>
      </c>
      <c r="C36" s="792"/>
      <c r="D36" s="792"/>
      <c r="E36" s="792"/>
      <c r="F36" s="792"/>
      <c r="G36" s="792"/>
      <c r="H36" s="792"/>
      <c r="I36" s="792"/>
      <c r="J36" s="792"/>
      <c r="K36" s="792"/>
      <c r="L36" s="792"/>
      <c r="M36" s="792"/>
      <c r="N36" s="792"/>
      <c r="O36" s="792"/>
      <c r="P36" s="792"/>
      <c r="Q36" s="792"/>
      <c r="R36" s="792"/>
      <c r="S36" s="792"/>
      <c r="T36" s="792"/>
      <c r="U36" s="792"/>
      <c r="V36" s="792"/>
      <c r="W36" s="792"/>
      <c r="X36" s="792"/>
      <c r="Y36" s="792"/>
      <c r="Z36" s="792"/>
      <c r="AA36" s="792"/>
      <c r="AB36" s="792"/>
      <c r="AC36" s="792"/>
      <c r="AD36" s="792"/>
      <c r="AE36" s="792"/>
      <c r="AF36" s="121"/>
      <c r="AG36" s="121"/>
      <c r="AH36" s="121"/>
      <c r="AI36" s="121"/>
      <c r="AJ36" s="121"/>
      <c r="AK36" s="121"/>
      <c r="AL36" s="121"/>
      <c r="AM36" s="121"/>
      <c r="AN36" s="121"/>
      <c r="AO36" s="121"/>
      <c r="AP36" s="121"/>
      <c r="AQ36" s="121"/>
      <c r="AR36" s="121"/>
    </row>
    <row r="37" spans="1:44" ht="23.25" customHeight="1">
      <c r="A37" s="58" t="s">
        <v>150</v>
      </c>
      <c r="B37" s="792" t="s">
        <v>31</v>
      </c>
      <c r="C37" s="792"/>
      <c r="D37" s="792"/>
      <c r="E37" s="792"/>
      <c r="F37" s="792"/>
      <c r="G37" s="792"/>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121"/>
      <c r="AG37" s="121"/>
      <c r="AH37" s="121"/>
      <c r="AI37" s="121"/>
      <c r="AJ37" s="121"/>
      <c r="AK37" s="121"/>
      <c r="AL37" s="121"/>
      <c r="AM37" s="121"/>
      <c r="AN37" s="121"/>
      <c r="AO37" s="121"/>
      <c r="AP37" s="121"/>
      <c r="AQ37" s="121"/>
      <c r="AR37" s="121"/>
    </row>
    <row r="38" spans="1:44" ht="35.25" customHeight="1">
      <c r="A38" s="58" t="s">
        <v>151</v>
      </c>
      <c r="B38" s="792" t="s">
        <v>242</v>
      </c>
      <c r="C38" s="792"/>
      <c r="D38" s="792"/>
      <c r="E38" s="792"/>
      <c r="F38" s="792"/>
      <c r="G38" s="792"/>
      <c r="H38" s="792"/>
      <c r="I38" s="792"/>
      <c r="J38" s="792"/>
      <c r="K38" s="792"/>
      <c r="L38" s="792"/>
      <c r="M38" s="792"/>
      <c r="N38" s="792"/>
      <c r="O38" s="792"/>
      <c r="P38" s="792"/>
      <c r="Q38" s="792"/>
      <c r="R38" s="792"/>
      <c r="S38" s="792"/>
      <c r="T38" s="792"/>
      <c r="U38" s="792"/>
      <c r="V38" s="792"/>
      <c r="W38" s="792"/>
      <c r="X38" s="792"/>
      <c r="Y38" s="792"/>
      <c r="Z38" s="792"/>
      <c r="AA38" s="792"/>
      <c r="AB38" s="792"/>
      <c r="AC38" s="792"/>
      <c r="AD38" s="792"/>
      <c r="AE38" s="792"/>
      <c r="AF38" s="121"/>
      <c r="AG38" s="121"/>
      <c r="AH38" s="121"/>
      <c r="AI38" s="121"/>
      <c r="AJ38" s="121"/>
      <c r="AK38" s="121"/>
      <c r="AL38" s="121"/>
      <c r="AM38" s="121"/>
      <c r="AN38" s="121"/>
      <c r="AO38" s="121"/>
      <c r="AP38" s="121"/>
      <c r="AQ38" s="121"/>
      <c r="AR38" s="121"/>
    </row>
    <row r="39" spans="1:44" ht="12.75">
      <c r="A39" s="58" t="s">
        <v>152</v>
      </c>
      <c r="B39" s="793" t="s">
        <v>243</v>
      </c>
      <c r="C39" s="793"/>
      <c r="D39" s="793"/>
      <c r="E39" s="793"/>
      <c r="F39" s="793"/>
      <c r="G39" s="793"/>
      <c r="H39" s="793"/>
      <c r="I39" s="793"/>
      <c r="J39" s="793"/>
      <c r="K39" s="793"/>
      <c r="L39" s="793"/>
      <c r="M39" s="793"/>
      <c r="N39" s="793"/>
      <c r="O39" s="793"/>
      <c r="P39" s="793"/>
      <c r="Q39" s="793"/>
      <c r="R39" s="793"/>
      <c r="S39" s="793"/>
      <c r="T39" s="793"/>
      <c r="U39" s="793"/>
      <c r="V39" s="793"/>
      <c r="W39" s="793"/>
      <c r="X39" s="793"/>
      <c r="Y39" s="793"/>
      <c r="Z39" s="793"/>
      <c r="AA39" s="793"/>
      <c r="AB39" s="793"/>
      <c r="AC39" s="793"/>
      <c r="AD39" s="793"/>
      <c r="AE39" s="793"/>
      <c r="AF39" s="121"/>
      <c r="AG39" s="121"/>
      <c r="AH39" s="121"/>
      <c r="AI39" s="121"/>
      <c r="AJ39" s="121"/>
      <c r="AK39" s="121"/>
      <c r="AL39" s="121"/>
      <c r="AM39" s="121"/>
      <c r="AN39" s="121"/>
      <c r="AO39" s="121"/>
      <c r="AP39" s="121"/>
      <c r="AQ39" s="121"/>
      <c r="AR39" s="121"/>
    </row>
    <row r="40" spans="1:44" ht="12.75">
      <c r="A40" s="58" t="s">
        <v>153</v>
      </c>
      <c r="B40" s="792" t="s">
        <v>337</v>
      </c>
      <c r="C40" s="792"/>
      <c r="D40" s="792"/>
      <c r="E40" s="792"/>
      <c r="F40" s="792"/>
      <c r="G40" s="792"/>
      <c r="H40" s="792"/>
      <c r="I40" s="792"/>
      <c r="J40" s="792"/>
      <c r="K40" s="792"/>
      <c r="L40" s="792"/>
      <c r="M40" s="792"/>
      <c r="N40" s="792"/>
      <c r="O40" s="792"/>
      <c r="P40" s="792"/>
      <c r="Q40" s="792"/>
      <c r="R40" s="792"/>
      <c r="S40" s="792"/>
      <c r="T40" s="792"/>
      <c r="U40" s="792"/>
      <c r="V40" s="792"/>
      <c r="W40" s="792"/>
      <c r="X40" s="792"/>
      <c r="Y40" s="792"/>
      <c r="Z40" s="792"/>
      <c r="AA40" s="792"/>
      <c r="AB40" s="792"/>
      <c r="AC40" s="792"/>
      <c r="AD40" s="792"/>
      <c r="AE40" s="792"/>
      <c r="AF40" s="503"/>
      <c r="AG40" s="503"/>
      <c r="AH40" s="503"/>
      <c r="AI40" s="503"/>
      <c r="AJ40" s="503"/>
      <c r="AK40" s="503"/>
      <c r="AL40" s="503"/>
      <c r="AM40" s="503"/>
      <c r="AN40" s="503"/>
      <c r="AO40" s="503"/>
      <c r="AP40" s="503"/>
      <c r="AQ40" s="121"/>
      <c r="AR40" s="121"/>
    </row>
    <row r="41" spans="1:44" ht="12.75">
      <c r="A41" s="58" t="s">
        <v>141</v>
      </c>
      <c r="B41" s="792" t="s">
        <v>139</v>
      </c>
      <c r="C41" s="792"/>
      <c r="D41" s="792"/>
      <c r="E41" s="792"/>
      <c r="F41" s="792"/>
      <c r="G41" s="792"/>
      <c r="H41" s="792"/>
      <c r="I41" s="792"/>
      <c r="J41" s="792"/>
      <c r="K41" s="792"/>
      <c r="L41" s="792"/>
      <c r="M41" s="792"/>
      <c r="N41" s="792"/>
      <c r="O41" s="792"/>
      <c r="P41" s="792"/>
      <c r="Q41" s="792"/>
      <c r="R41" s="792"/>
      <c r="S41" s="792"/>
      <c r="T41" s="792"/>
      <c r="U41" s="792"/>
      <c r="V41" s="792"/>
      <c r="W41" s="792"/>
      <c r="X41" s="792"/>
      <c r="Y41" s="792"/>
      <c r="Z41" s="792"/>
      <c r="AA41" s="792"/>
      <c r="AB41" s="792"/>
      <c r="AC41" s="792"/>
      <c r="AD41" s="792"/>
      <c r="AE41" s="792"/>
      <c r="AF41" s="121"/>
      <c r="AG41" s="121"/>
      <c r="AH41" s="121"/>
      <c r="AI41" s="121"/>
      <c r="AJ41" s="121"/>
      <c r="AK41" s="121"/>
      <c r="AL41" s="121"/>
      <c r="AM41" s="121"/>
      <c r="AN41" s="121"/>
      <c r="AO41" s="121"/>
      <c r="AP41" s="121"/>
      <c r="AQ41" s="121"/>
      <c r="AR41" s="121"/>
    </row>
    <row r="42" spans="1:44" ht="12.75">
      <c r="A42" s="58" t="s">
        <v>154</v>
      </c>
      <c r="B42" s="792" t="s">
        <v>244</v>
      </c>
      <c r="C42" s="792"/>
      <c r="D42" s="792"/>
      <c r="E42" s="792"/>
      <c r="F42" s="792"/>
      <c r="G42" s="792"/>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121"/>
      <c r="AG42" s="121"/>
      <c r="AH42" s="121"/>
      <c r="AI42" s="121"/>
      <c r="AJ42" s="121"/>
      <c r="AK42" s="121"/>
      <c r="AL42" s="121"/>
      <c r="AM42" s="121"/>
      <c r="AN42" s="121"/>
      <c r="AO42" s="121"/>
      <c r="AP42" s="121"/>
      <c r="AQ42" s="121"/>
      <c r="AR42" s="121"/>
    </row>
    <row r="43" spans="1:44" ht="12.75">
      <c r="A43" s="58" t="s">
        <v>142</v>
      </c>
      <c r="B43" s="792" t="s">
        <v>140</v>
      </c>
      <c r="C43" s="792"/>
      <c r="D43" s="792"/>
      <c r="E43" s="792"/>
      <c r="F43" s="792"/>
      <c r="G43" s="792"/>
      <c r="H43" s="792"/>
      <c r="I43" s="792"/>
      <c r="J43" s="792"/>
      <c r="K43" s="792"/>
      <c r="L43" s="792"/>
      <c r="M43" s="792"/>
      <c r="N43" s="792"/>
      <c r="O43" s="792"/>
      <c r="P43" s="792"/>
      <c r="Q43" s="792"/>
      <c r="R43" s="792"/>
      <c r="S43" s="792"/>
      <c r="T43" s="792"/>
      <c r="U43" s="792"/>
      <c r="V43" s="792"/>
      <c r="W43" s="792"/>
      <c r="X43" s="792"/>
      <c r="Y43" s="792"/>
      <c r="Z43" s="792"/>
      <c r="AA43" s="792"/>
      <c r="AB43" s="792"/>
      <c r="AC43" s="792"/>
      <c r="AD43" s="792"/>
      <c r="AE43" s="792"/>
      <c r="AF43" s="121"/>
      <c r="AG43" s="121"/>
      <c r="AH43" s="121"/>
      <c r="AI43" s="121"/>
      <c r="AJ43" s="121"/>
      <c r="AK43" s="121"/>
      <c r="AL43" s="121"/>
      <c r="AM43" s="121"/>
      <c r="AN43" s="121"/>
      <c r="AO43" s="121"/>
      <c r="AP43" s="121"/>
      <c r="AQ43" s="121"/>
      <c r="AR43" s="121"/>
    </row>
    <row r="44" spans="1:44" ht="12.75">
      <c r="A44" s="58" t="s">
        <v>107</v>
      </c>
      <c r="B44" s="790" t="s">
        <v>338</v>
      </c>
      <c r="C44" s="790"/>
      <c r="D44" s="790"/>
      <c r="E44" s="790"/>
      <c r="F44" s="790"/>
      <c r="G44" s="790"/>
      <c r="H44" s="790"/>
      <c r="I44" s="790"/>
      <c r="J44" s="790"/>
      <c r="K44" s="790"/>
      <c r="L44" s="790"/>
      <c r="M44" s="790"/>
      <c r="N44" s="790"/>
      <c r="O44" s="790"/>
      <c r="P44" s="790"/>
      <c r="Q44" s="790"/>
      <c r="R44" s="790"/>
      <c r="S44" s="790"/>
      <c r="T44" s="790"/>
      <c r="U44" s="790"/>
      <c r="V44" s="790"/>
      <c r="W44" s="790"/>
      <c r="X44" s="790"/>
      <c r="Y44" s="790"/>
      <c r="Z44" s="790"/>
      <c r="AA44" s="790"/>
      <c r="AB44" s="790"/>
      <c r="AC44" s="790"/>
      <c r="AD44" s="790"/>
      <c r="AE44" s="790"/>
      <c r="AF44" s="121"/>
      <c r="AG44" s="121"/>
      <c r="AH44" s="121"/>
      <c r="AI44" s="121"/>
      <c r="AJ44" s="121"/>
      <c r="AK44" s="121"/>
      <c r="AL44" s="121"/>
      <c r="AM44" s="121"/>
      <c r="AN44" s="121"/>
      <c r="AO44" s="121"/>
      <c r="AP44" s="121"/>
      <c r="AQ44" s="121"/>
      <c r="AR44" s="121"/>
    </row>
    <row r="45" spans="1:44" ht="23.25" customHeight="1">
      <c r="A45" s="58" t="s">
        <v>108</v>
      </c>
      <c r="B45" s="791" t="s">
        <v>339</v>
      </c>
      <c r="C45" s="791"/>
      <c r="D45" s="791"/>
      <c r="E45" s="791"/>
      <c r="F45" s="791"/>
      <c r="G45" s="791"/>
      <c r="H45" s="791"/>
      <c r="I45" s="791"/>
      <c r="J45" s="791"/>
      <c r="K45" s="791"/>
      <c r="L45" s="791"/>
      <c r="M45" s="791"/>
      <c r="N45" s="791"/>
      <c r="O45" s="791"/>
      <c r="P45" s="791"/>
      <c r="Q45" s="791"/>
      <c r="R45" s="791"/>
      <c r="S45" s="791"/>
      <c r="T45" s="791"/>
      <c r="U45" s="791"/>
      <c r="V45" s="791"/>
      <c r="W45" s="791"/>
      <c r="X45" s="791"/>
      <c r="Y45" s="791"/>
      <c r="Z45" s="791"/>
      <c r="AA45" s="791"/>
      <c r="AB45" s="791"/>
      <c r="AC45" s="791"/>
      <c r="AD45" s="791"/>
      <c r="AE45" s="791"/>
      <c r="AF45" s="121"/>
      <c r="AG45" s="121"/>
      <c r="AH45" s="121"/>
      <c r="AI45" s="121"/>
      <c r="AJ45" s="121"/>
      <c r="AK45" s="121"/>
      <c r="AL45" s="121"/>
      <c r="AM45" s="121"/>
      <c r="AN45" s="121"/>
      <c r="AO45" s="121"/>
      <c r="AP45" s="121"/>
      <c r="AQ45" s="121"/>
      <c r="AR45" s="121"/>
    </row>
    <row r="46" spans="1:44" ht="23.25" customHeight="1">
      <c r="A46" s="58" t="s">
        <v>156</v>
      </c>
      <c r="B46" s="791" t="s">
        <v>340</v>
      </c>
      <c r="C46" s="791"/>
      <c r="D46" s="791"/>
      <c r="E46" s="791"/>
      <c r="F46" s="791"/>
      <c r="G46" s="791"/>
      <c r="H46" s="791"/>
      <c r="I46" s="791"/>
      <c r="J46" s="791"/>
      <c r="K46" s="791"/>
      <c r="L46" s="791"/>
      <c r="M46" s="791"/>
      <c r="N46" s="791"/>
      <c r="O46" s="791"/>
      <c r="P46" s="791"/>
      <c r="Q46" s="791"/>
      <c r="R46" s="791"/>
      <c r="S46" s="791"/>
      <c r="T46" s="791"/>
      <c r="U46" s="791"/>
      <c r="V46" s="791"/>
      <c r="W46" s="791"/>
      <c r="X46" s="791"/>
      <c r="Y46" s="791"/>
      <c r="Z46" s="791"/>
      <c r="AA46" s="791"/>
      <c r="AB46" s="791"/>
      <c r="AC46" s="791"/>
      <c r="AD46" s="791"/>
      <c r="AE46" s="791"/>
      <c r="AF46" s="121"/>
      <c r="AG46" s="121"/>
      <c r="AH46" s="121"/>
      <c r="AI46" s="121"/>
      <c r="AJ46" s="121"/>
      <c r="AK46" s="121"/>
      <c r="AL46" s="121"/>
      <c r="AM46" s="121"/>
      <c r="AN46" s="121"/>
      <c r="AO46" s="121"/>
      <c r="AP46" s="121"/>
      <c r="AQ46" s="121"/>
      <c r="AR46" s="121"/>
    </row>
    <row r="47" spans="1:44" ht="12.75">
      <c r="A47" s="58" t="s">
        <v>157</v>
      </c>
      <c r="B47" s="792" t="s">
        <v>341</v>
      </c>
      <c r="C47" s="792"/>
      <c r="D47" s="792"/>
      <c r="E47" s="792"/>
      <c r="F47" s="792"/>
      <c r="G47" s="792"/>
      <c r="H47" s="792"/>
      <c r="I47" s="792"/>
      <c r="J47" s="792"/>
      <c r="K47" s="792"/>
      <c r="L47" s="792"/>
      <c r="M47" s="792"/>
      <c r="N47" s="792"/>
      <c r="O47" s="792"/>
      <c r="P47" s="792"/>
      <c r="Q47" s="792"/>
      <c r="R47" s="792"/>
      <c r="S47" s="792"/>
      <c r="T47" s="792"/>
      <c r="U47" s="792"/>
      <c r="V47" s="792"/>
      <c r="W47" s="792"/>
      <c r="X47" s="792"/>
      <c r="Y47" s="792"/>
      <c r="Z47" s="792"/>
      <c r="AA47" s="792"/>
      <c r="AB47" s="792"/>
      <c r="AC47" s="792"/>
      <c r="AD47" s="792"/>
      <c r="AE47" s="792"/>
      <c r="AF47" s="121"/>
      <c r="AG47" s="121"/>
      <c r="AH47" s="121"/>
      <c r="AI47" s="121"/>
      <c r="AJ47" s="121"/>
      <c r="AK47" s="121"/>
      <c r="AL47" s="121"/>
      <c r="AM47" s="121"/>
      <c r="AN47" s="121"/>
      <c r="AO47" s="121"/>
      <c r="AP47" s="121"/>
      <c r="AQ47" s="121"/>
      <c r="AR47" s="121"/>
    </row>
  </sheetData>
  <sheetProtection/>
  <mergeCells count="52">
    <mergeCell ref="A1:AE1"/>
    <mergeCell ref="A2:AE2"/>
    <mergeCell ref="AF2:AR2"/>
    <mergeCell ref="A3:AE3"/>
    <mergeCell ref="A4:AE4"/>
    <mergeCell ref="A5:AE5"/>
    <mergeCell ref="A6:AE6"/>
    <mergeCell ref="A7:AE7"/>
    <mergeCell ref="A8:Y8"/>
    <mergeCell ref="A9:D9"/>
    <mergeCell ref="H9:S9"/>
    <mergeCell ref="T9:AE9"/>
    <mergeCell ref="A10:AE10"/>
    <mergeCell ref="A11:E12"/>
    <mergeCell ref="A13:E13"/>
    <mergeCell ref="A14:E14"/>
    <mergeCell ref="B15:E15"/>
    <mergeCell ref="A16:E16"/>
    <mergeCell ref="A17:E17"/>
    <mergeCell ref="B18:E18"/>
    <mergeCell ref="A19:B19"/>
    <mergeCell ref="C19:E19"/>
    <mergeCell ref="A20:B20"/>
    <mergeCell ref="C20:E20"/>
    <mergeCell ref="A21:E21"/>
    <mergeCell ref="A22:E22"/>
    <mergeCell ref="A23:E23"/>
    <mergeCell ref="A24:E24"/>
    <mergeCell ref="A25:E25"/>
    <mergeCell ref="B26:E26"/>
    <mergeCell ref="A27:B27"/>
    <mergeCell ref="C27:E27"/>
    <mergeCell ref="A28:B28"/>
    <mergeCell ref="C28:E28"/>
    <mergeCell ref="A30:E30"/>
    <mergeCell ref="A31:E31"/>
    <mergeCell ref="A32:E32"/>
    <mergeCell ref="A33:E33"/>
    <mergeCell ref="A34:AE34"/>
    <mergeCell ref="B35:AE35"/>
    <mergeCell ref="B36:AE36"/>
    <mergeCell ref="B37:AE37"/>
    <mergeCell ref="B44:AE44"/>
    <mergeCell ref="B45:AE45"/>
    <mergeCell ref="B46:AE46"/>
    <mergeCell ref="B47:AE47"/>
    <mergeCell ref="B38:AE38"/>
    <mergeCell ref="B39:AE39"/>
    <mergeCell ref="B40:AE40"/>
    <mergeCell ref="B41:AE41"/>
    <mergeCell ref="B42:AE42"/>
    <mergeCell ref="B43:AE43"/>
  </mergeCells>
  <hyperlinks>
    <hyperlink ref="AF2:AO2" r:id="rId1" display="https://www.gov.uk/government/uploads/system/uploads/attachment_data/file/397401/ukds2012-Chapter_1_Finance.pdf"/>
    <hyperlink ref="AF5:AP5" r:id="rId2" display="https://www.gov.uk/government/uploads/system/uploads/attachment_data/file/397401/ukds2012-Chapter_1_Finance.pdf"/>
    <hyperlink ref="AF4" r:id="rId3" display="https://www.gov.uk/government/publications/ministry-of-defence-annual-report-and-accounts-2017-to-2018"/>
    <hyperlink ref="AF7" r:id="rId4" display="https://www.gov.uk/government/statistics/defence-departmental-resources-2018"/>
  </hyperlinks>
  <printOptions/>
  <pageMargins left="0.7" right="0.7" top="0.75" bottom="0.75" header="0.3" footer="0.3"/>
  <pageSetup horizontalDpi="600" verticalDpi="600" orientation="portrait" paperSize="9" r:id="rId5"/>
</worksheet>
</file>

<file path=xl/worksheets/sheet4.xml><?xml version="1.0" encoding="utf-8"?>
<worksheet xmlns="http://schemas.openxmlformats.org/spreadsheetml/2006/main" xmlns:r="http://schemas.openxmlformats.org/officeDocument/2006/relationships">
  <dimension ref="A1:U47"/>
  <sheetViews>
    <sheetView zoomScalePageLayoutView="0" workbookViewId="0" topLeftCell="A1">
      <selection activeCell="M9" sqref="M9:U9"/>
    </sheetView>
  </sheetViews>
  <sheetFormatPr defaultColWidth="9.140625" defaultRowHeight="12.75"/>
  <cols>
    <col min="1" max="1" width="2.00390625" style="0" customWidth="1"/>
    <col min="2" max="2" width="37.140625" style="0" customWidth="1"/>
    <col min="3" max="3" width="12.8515625" style="0" customWidth="1"/>
    <col min="4" max="4" width="1.7109375" style="0" customWidth="1"/>
    <col min="5" max="5" width="12.8515625" style="0" customWidth="1"/>
    <col min="6" max="6" width="1.7109375" style="0" customWidth="1"/>
    <col min="7" max="7" width="12.8515625" style="0" customWidth="1"/>
    <col min="8" max="8" width="1.7109375" style="0" customWidth="1"/>
    <col min="9" max="9" width="12.8515625" style="0" customWidth="1"/>
    <col min="10" max="10" width="1.7109375" style="0" customWidth="1"/>
    <col min="11" max="11" width="12.8515625" style="0" customWidth="1"/>
    <col min="12" max="12" width="1.7109375" style="0" customWidth="1"/>
    <col min="13" max="13" width="10.28125" style="0" customWidth="1"/>
    <col min="14" max="18" width="11.28125" style="0" bestFit="1" customWidth="1"/>
  </cols>
  <sheetData>
    <row r="1" spans="1:21" ht="18">
      <c r="A1" s="827" t="s">
        <v>32</v>
      </c>
      <c r="B1" s="827"/>
      <c r="C1" s="827"/>
      <c r="D1" s="827"/>
      <c r="E1" s="827"/>
      <c r="F1" s="827"/>
      <c r="G1" s="827"/>
      <c r="H1" s="827"/>
      <c r="I1" s="827"/>
      <c r="J1" s="827"/>
      <c r="K1" s="827"/>
      <c r="L1" s="827"/>
      <c r="M1" s="92"/>
      <c r="N1" s="16"/>
      <c r="O1" s="16"/>
      <c r="P1" s="16"/>
      <c r="Q1" s="16"/>
      <c r="R1" s="16"/>
      <c r="S1" s="16"/>
      <c r="T1" s="16"/>
      <c r="U1" s="16"/>
    </row>
    <row r="2" spans="1:21" ht="34.5" customHeight="1">
      <c r="A2" s="829" t="s">
        <v>342</v>
      </c>
      <c r="B2" s="829"/>
      <c r="C2" s="829"/>
      <c r="D2" s="829"/>
      <c r="E2" s="829"/>
      <c r="F2" s="829"/>
      <c r="G2" s="829"/>
      <c r="H2" s="829"/>
      <c r="I2" s="829"/>
      <c r="J2" s="829"/>
      <c r="K2" s="829"/>
      <c r="L2" s="829"/>
      <c r="M2" s="846" t="s">
        <v>325</v>
      </c>
      <c r="N2" s="846"/>
      <c r="O2" s="846"/>
      <c r="P2" s="846"/>
      <c r="Q2" s="846"/>
      <c r="R2" s="846"/>
      <c r="S2" s="846"/>
      <c r="T2" s="846"/>
      <c r="U2" s="71"/>
    </row>
    <row r="3" spans="1:21" ht="23.25" customHeight="1">
      <c r="A3" s="829" t="s">
        <v>217</v>
      </c>
      <c r="B3" s="829"/>
      <c r="C3" s="829"/>
      <c r="D3" s="829"/>
      <c r="E3" s="829"/>
      <c r="F3" s="829"/>
      <c r="G3" s="829"/>
      <c r="H3" s="829"/>
      <c r="I3" s="829"/>
      <c r="J3" s="829"/>
      <c r="K3" s="829"/>
      <c r="L3" s="829"/>
      <c r="M3" s="89"/>
      <c r="N3" s="71"/>
      <c r="O3" s="71"/>
      <c r="P3" s="71"/>
      <c r="Q3" s="71"/>
      <c r="R3" s="71"/>
      <c r="S3" s="71"/>
      <c r="T3" s="71"/>
      <c r="U3" s="71"/>
    </row>
    <row r="4" spans="1:21" ht="13.5" customHeight="1">
      <c r="A4" s="829" t="s">
        <v>218</v>
      </c>
      <c r="B4" s="829"/>
      <c r="C4" s="829"/>
      <c r="D4" s="829"/>
      <c r="E4" s="829"/>
      <c r="F4" s="829"/>
      <c r="G4" s="829"/>
      <c r="H4" s="829"/>
      <c r="I4" s="829"/>
      <c r="J4" s="829"/>
      <c r="K4" s="829"/>
      <c r="L4" s="829"/>
      <c r="M4" s="94"/>
      <c r="N4" s="71"/>
      <c r="O4" s="71"/>
      <c r="P4" s="71"/>
      <c r="Q4" s="71"/>
      <c r="R4" s="71"/>
      <c r="S4" s="71"/>
      <c r="T4" s="71"/>
      <c r="U4" s="71"/>
    </row>
    <row r="5" spans="1:21" ht="12.75">
      <c r="A5" s="829" t="s">
        <v>219</v>
      </c>
      <c r="B5" s="829"/>
      <c r="C5" s="829"/>
      <c r="D5" s="829"/>
      <c r="E5" s="829"/>
      <c r="F5" s="829"/>
      <c r="G5" s="829"/>
      <c r="H5" s="829"/>
      <c r="I5" s="829"/>
      <c r="J5" s="829"/>
      <c r="K5" s="829"/>
      <c r="L5" s="829"/>
      <c r="M5" s="94"/>
      <c r="N5" s="71"/>
      <c r="O5" s="71"/>
      <c r="P5" s="71"/>
      <c r="Q5" s="71"/>
      <c r="R5" s="71"/>
      <c r="S5" s="71"/>
      <c r="T5" s="71"/>
      <c r="U5" s="71"/>
    </row>
    <row r="6" spans="1:21" ht="12.75">
      <c r="A6" s="829" t="s">
        <v>220</v>
      </c>
      <c r="B6" s="829"/>
      <c r="C6" s="829"/>
      <c r="D6" s="829"/>
      <c r="E6" s="829"/>
      <c r="F6" s="829"/>
      <c r="G6" s="829"/>
      <c r="H6" s="829"/>
      <c r="I6" s="829"/>
      <c r="J6" s="829"/>
      <c r="K6" s="829"/>
      <c r="L6" s="829"/>
      <c r="M6" s="89"/>
      <c r="N6" s="71"/>
      <c r="O6" s="71"/>
      <c r="P6" s="71"/>
      <c r="Q6" s="71"/>
      <c r="R6" s="71"/>
      <c r="S6" s="71"/>
      <c r="T6" s="71"/>
      <c r="U6" s="71"/>
    </row>
    <row r="7" spans="1:21" ht="22.5" customHeight="1">
      <c r="A7" s="829" t="s">
        <v>226</v>
      </c>
      <c r="B7" s="829"/>
      <c r="C7" s="829"/>
      <c r="D7" s="829"/>
      <c r="E7" s="829"/>
      <c r="F7" s="829"/>
      <c r="G7" s="829"/>
      <c r="H7" s="829"/>
      <c r="I7" s="829"/>
      <c r="J7" s="829"/>
      <c r="K7" s="829"/>
      <c r="L7" s="829"/>
      <c r="M7" s="95"/>
      <c r="N7" s="16"/>
      <c r="O7" s="16"/>
      <c r="P7" s="16"/>
      <c r="Q7" s="16"/>
      <c r="R7" s="16"/>
      <c r="S7" s="16"/>
      <c r="T7" s="16"/>
      <c r="U7" s="71"/>
    </row>
    <row r="8" spans="1:21" ht="36" customHeight="1">
      <c r="A8" s="829" t="s">
        <v>343</v>
      </c>
      <c r="B8" s="829"/>
      <c r="C8" s="829"/>
      <c r="D8" s="829"/>
      <c r="E8" s="829"/>
      <c r="F8" s="829"/>
      <c r="G8" s="829"/>
      <c r="H8" s="829"/>
      <c r="I8" s="829"/>
      <c r="J8" s="829"/>
      <c r="K8" s="829"/>
      <c r="L8" s="829"/>
      <c r="M8" s="71"/>
      <c r="N8" s="71"/>
      <c r="O8" s="71"/>
      <c r="P8" s="71"/>
      <c r="Q8" s="71"/>
      <c r="R8" s="71"/>
      <c r="S8" s="71"/>
      <c r="T8" s="71"/>
      <c r="U8" s="16"/>
    </row>
    <row r="9" spans="1:21" ht="24.75" customHeight="1">
      <c r="A9" s="829" t="s">
        <v>300</v>
      </c>
      <c r="B9" s="829"/>
      <c r="C9" s="829"/>
      <c r="D9" s="829"/>
      <c r="E9" s="829"/>
      <c r="F9" s="829"/>
      <c r="G9" s="829"/>
      <c r="H9" s="829"/>
      <c r="I9" s="829"/>
      <c r="J9" s="829"/>
      <c r="K9" s="829"/>
      <c r="L9" s="829"/>
      <c r="M9" s="844" t="s">
        <v>323</v>
      </c>
      <c r="N9" s="844"/>
      <c r="O9" s="844"/>
      <c r="P9" s="844"/>
      <c r="Q9" s="844"/>
      <c r="R9" s="844"/>
      <c r="S9" s="844"/>
      <c r="T9" s="844"/>
      <c r="U9" s="844"/>
    </row>
    <row r="10" spans="1:21" ht="12.75">
      <c r="A10" s="845" t="s">
        <v>209</v>
      </c>
      <c r="B10" s="845"/>
      <c r="C10" s="845"/>
      <c r="D10" s="845"/>
      <c r="E10" s="845"/>
      <c r="F10" s="845"/>
      <c r="G10" s="845"/>
      <c r="H10" s="845"/>
      <c r="I10" s="845"/>
      <c r="J10" s="845"/>
      <c r="K10" s="845"/>
      <c r="L10" s="845"/>
      <c r="M10" s="98"/>
      <c r="N10" s="98"/>
      <c r="O10" s="99"/>
      <c r="P10" s="98"/>
      <c r="Q10" s="99"/>
      <c r="R10" s="98"/>
      <c r="S10" s="100"/>
      <c r="T10" s="100"/>
      <c r="U10" s="71"/>
    </row>
    <row r="11" spans="1:21" ht="12.75">
      <c r="A11" s="836"/>
      <c r="B11" s="836"/>
      <c r="C11" s="187" t="s">
        <v>126</v>
      </c>
      <c r="D11" s="163"/>
      <c r="E11" s="60" t="s">
        <v>126</v>
      </c>
      <c r="F11" s="163"/>
      <c r="G11" s="60" t="s">
        <v>126</v>
      </c>
      <c r="H11" s="60"/>
      <c r="I11" s="60" t="s">
        <v>126</v>
      </c>
      <c r="J11" s="504"/>
      <c r="K11" s="60" t="s">
        <v>126</v>
      </c>
      <c r="L11" s="505"/>
      <c r="M11" s="71"/>
      <c r="N11" s="71"/>
      <c r="O11" s="71"/>
      <c r="P11" s="71"/>
      <c r="Q11" s="71"/>
      <c r="R11" s="71"/>
      <c r="S11" s="71"/>
      <c r="T11" s="71"/>
      <c r="U11" s="100"/>
    </row>
    <row r="12" spans="1:21" ht="12.75">
      <c r="A12" s="837"/>
      <c r="B12" s="837"/>
      <c r="C12" s="506" t="s">
        <v>210</v>
      </c>
      <c r="D12" s="96"/>
      <c r="E12" s="97" t="s">
        <v>215</v>
      </c>
      <c r="F12" s="96"/>
      <c r="G12" s="97" t="s">
        <v>245</v>
      </c>
      <c r="H12" s="97"/>
      <c r="I12" s="97" t="s">
        <v>299</v>
      </c>
      <c r="J12" s="507"/>
      <c r="K12" s="97" t="s">
        <v>344</v>
      </c>
      <c r="L12" s="508"/>
      <c r="M12" s="71"/>
      <c r="N12" s="71"/>
      <c r="O12" s="71"/>
      <c r="P12" s="71"/>
      <c r="Q12" s="71"/>
      <c r="R12" s="71"/>
      <c r="S12" s="71"/>
      <c r="T12" s="71"/>
      <c r="U12" s="71"/>
    </row>
    <row r="13" spans="1:21" ht="12.75">
      <c r="A13" s="842" t="s">
        <v>246</v>
      </c>
      <c r="B13" s="843"/>
      <c r="C13" s="190">
        <v>330.7</v>
      </c>
      <c r="D13" s="189"/>
      <c r="E13" s="190">
        <v>325</v>
      </c>
      <c r="F13" s="189"/>
      <c r="G13" s="191">
        <v>325.4</v>
      </c>
      <c r="H13" s="192"/>
      <c r="I13" s="191">
        <v>329.5</v>
      </c>
      <c r="J13" s="192" t="s">
        <v>175</v>
      </c>
      <c r="K13" s="191">
        <v>331.2</v>
      </c>
      <c r="L13" s="509"/>
      <c r="M13" s="98"/>
      <c r="N13" s="71"/>
      <c r="O13" s="71"/>
      <c r="P13" s="71"/>
      <c r="Q13" s="71"/>
      <c r="R13" s="71"/>
      <c r="S13" s="71"/>
      <c r="T13" s="71"/>
      <c r="U13" s="71"/>
    </row>
    <row r="14" spans="1:21" ht="12.75">
      <c r="A14" s="832" t="s">
        <v>211</v>
      </c>
      <c r="B14" s="833"/>
      <c r="C14" s="510"/>
      <c r="D14" s="511"/>
      <c r="E14" s="510"/>
      <c r="F14" s="511"/>
      <c r="G14" s="512"/>
      <c r="H14" s="512"/>
      <c r="I14" s="513"/>
      <c r="J14" s="514"/>
      <c r="K14" s="514"/>
      <c r="L14" s="515"/>
      <c r="M14" s="98"/>
      <c r="N14" s="71"/>
      <c r="O14" s="71"/>
      <c r="P14" s="71"/>
      <c r="Q14" s="71"/>
      <c r="R14" s="71"/>
      <c r="S14" s="71"/>
      <c r="T14" s="71"/>
      <c r="U14" s="71"/>
    </row>
    <row r="15" spans="1:21" ht="12.75">
      <c r="A15" s="830" t="s">
        <v>214</v>
      </c>
      <c r="B15" s="831"/>
      <c r="C15" s="62">
        <v>7.6</v>
      </c>
      <c r="D15" s="101"/>
      <c r="E15" s="62">
        <v>7.1</v>
      </c>
      <c r="F15" s="101"/>
      <c r="G15" s="62">
        <v>6.5</v>
      </c>
      <c r="H15" s="62"/>
      <c r="I15" s="193">
        <v>6.2</v>
      </c>
      <c r="J15" s="514"/>
      <c r="K15" s="193">
        <v>6.1</v>
      </c>
      <c r="L15" s="515"/>
      <c r="M15" s="103"/>
      <c r="N15" s="71"/>
      <c r="O15" s="71"/>
      <c r="P15" s="71"/>
      <c r="Q15" s="71"/>
      <c r="R15" s="71"/>
      <c r="S15" s="71"/>
      <c r="T15" s="71"/>
      <c r="U15" s="71"/>
    </row>
    <row r="16" spans="1:21" ht="12.75">
      <c r="A16" s="830" t="s">
        <v>345</v>
      </c>
      <c r="B16" s="831"/>
      <c r="C16" s="62">
        <v>105.5</v>
      </c>
      <c r="D16" s="107"/>
      <c r="E16" s="62">
        <v>109.5</v>
      </c>
      <c r="F16" s="107"/>
      <c r="G16" s="62">
        <v>113.7</v>
      </c>
      <c r="H16" s="62"/>
      <c r="I16" s="193">
        <v>117</v>
      </c>
      <c r="J16" s="164" t="s">
        <v>175</v>
      </c>
      <c r="K16" s="193">
        <v>120.7</v>
      </c>
      <c r="L16" s="515"/>
      <c r="M16" s="98"/>
      <c r="N16" s="71"/>
      <c r="O16" s="71"/>
      <c r="P16" s="71"/>
      <c r="Q16" s="71"/>
      <c r="R16" s="71"/>
      <c r="S16" s="71"/>
      <c r="T16" s="71"/>
      <c r="U16" s="71"/>
    </row>
    <row r="17" spans="1:21" ht="12.75">
      <c r="A17" s="830" t="s">
        <v>212</v>
      </c>
      <c r="B17" s="831"/>
      <c r="C17" s="62">
        <v>65.6</v>
      </c>
      <c r="D17" s="194"/>
      <c r="E17" s="62">
        <v>62.2</v>
      </c>
      <c r="F17" s="194"/>
      <c r="G17" s="62">
        <v>64</v>
      </c>
      <c r="H17" s="195"/>
      <c r="I17" s="193">
        <v>69.9</v>
      </c>
      <c r="J17" s="164" t="s">
        <v>175</v>
      </c>
      <c r="K17" s="193">
        <v>74.9</v>
      </c>
      <c r="L17" s="515"/>
      <c r="M17" s="98"/>
      <c r="N17" s="71"/>
      <c r="O17" s="71"/>
      <c r="P17" s="71"/>
      <c r="Q17" s="71"/>
      <c r="R17" s="71"/>
      <c r="S17" s="71"/>
      <c r="T17" s="71"/>
      <c r="U17" s="71"/>
    </row>
    <row r="18" spans="1:21" ht="12.75">
      <c r="A18" s="830" t="s">
        <v>346</v>
      </c>
      <c r="B18" s="831"/>
      <c r="C18" s="62">
        <v>2.4</v>
      </c>
      <c r="D18" s="101"/>
      <c r="E18" s="62">
        <v>2.4</v>
      </c>
      <c r="F18" s="101"/>
      <c r="G18" s="62">
        <v>2.5</v>
      </c>
      <c r="H18" s="62"/>
      <c r="I18" s="193">
        <v>2</v>
      </c>
      <c r="J18" s="514"/>
      <c r="K18" s="193">
        <v>1.7</v>
      </c>
      <c r="L18" s="515"/>
      <c r="M18" s="69"/>
      <c r="N18" s="71"/>
      <c r="O18" s="71"/>
      <c r="P18" s="71"/>
      <c r="Q18" s="71"/>
      <c r="R18" s="71"/>
      <c r="S18" s="71"/>
      <c r="T18" s="71"/>
      <c r="U18" s="71"/>
    </row>
    <row r="19" spans="1:21" ht="12.75">
      <c r="A19" s="838" t="s">
        <v>213</v>
      </c>
      <c r="B19" s="839"/>
      <c r="C19" s="62">
        <v>35.5</v>
      </c>
      <c r="D19" s="101"/>
      <c r="E19" s="62">
        <v>34.2</v>
      </c>
      <c r="F19" s="101"/>
      <c r="G19" s="62">
        <v>34.4</v>
      </c>
      <c r="H19" s="63"/>
      <c r="I19" s="196">
        <v>35.4</v>
      </c>
      <c r="J19" s="164" t="s">
        <v>175</v>
      </c>
      <c r="K19" s="193">
        <v>34.2</v>
      </c>
      <c r="L19" s="516"/>
      <c r="M19" s="102"/>
      <c r="N19" s="71"/>
      <c r="O19" s="71"/>
      <c r="P19" s="71"/>
      <c r="Q19" s="71"/>
      <c r="R19" s="71"/>
      <c r="S19" s="71"/>
      <c r="T19" s="71"/>
      <c r="U19" s="71"/>
    </row>
    <row r="20" spans="1:21" ht="12.75">
      <c r="A20" s="835" t="s">
        <v>209</v>
      </c>
      <c r="B20" s="835"/>
      <c r="C20" s="835"/>
      <c r="D20" s="835"/>
      <c r="E20" s="835"/>
      <c r="F20" s="835"/>
      <c r="G20" s="835"/>
      <c r="H20" s="835"/>
      <c r="I20" s="835"/>
      <c r="J20" s="835"/>
      <c r="K20" s="835"/>
      <c r="L20" s="835"/>
      <c r="M20" s="104"/>
      <c r="N20" s="100"/>
      <c r="O20" s="100"/>
      <c r="P20" s="100"/>
      <c r="Q20" s="100"/>
      <c r="R20" s="100"/>
      <c r="S20" s="100"/>
      <c r="T20" s="100"/>
      <c r="U20" s="71"/>
    </row>
    <row r="21" spans="1:21" ht="12.75">
      <c r="A21" s="836"/>
      <c r="B21" s="836"/>
      <c r="C21" s="187" t="s">
        <v>126</v>
      </c>
      <c r="D21" s="163"/>
      <c r="E21" s="60" t="s">
        <v>126</v>
      </c>
      <c r="F21" s="163"/>
      <c r="G21" s="60" t="s">
        <v>126</v>
      </c>
      <c r="H21" s="60"/>
      <c r="I21" s="60" t="s">
        <v>126</v>
      </c>
      <c r="J21" s="504"/>
      <c r="K21" s="60" t="s">
        <v>126</v>
      </c>
      <c r="L21" s="505"/>
      <c r="M21" s="105"/>
      <c r="N21" s="93"/>
      <c r="O21" s="93"/>
      <c r="P21" s="93"/>
      <c r="Q21" s="93"/>
      <c r="R21" s="93"/>
      <c r="S21" s="93"/>
      <c r="T21" s="93"/>
      <c r="U21" s="100"/>
    </row>
    <row r="22" spans="1:21" ht="12.75">
      <c r="A22" s="837"/>
      <c r="B22" s="837"/>
      <c r="C22" s="188" t="s">
        <v>210</v>
      </c>
      <c r="D22" s="96"/>
      <c r="E22" s="61" t="s">
        <v>215</v>
      </c>
      <c r="F22" s="96"/>
      <c r="G22" s="97" t="s">
        <v>245</v>
      </c>
      <c r="H22" s="97"/>
      <c r="I22" s="97" t="s">
        <v>299</v>
      </c>
      <c r="J22" s="507"/>
      <c r="K22" s="97" t="s">
        <v>344</v>
      </c>
      <c r="L22" s="508"/>
      <c r="M22" s="105"/>
      <c r="N22" s="93"/>
      <c r="O22" s="93"/>
      <c r="P22" s="93"/>
      <c r="Q22" s="93"/>
      <c r="R22" s="93"/>
      <c r="S22" s="93"/>
      <c r="T22" s="93"/>
      <c r="U22" s="93"/>
    </row>
    <row r="23" spans="1:21" ht="12.75">
      <c r="A23" s="842" t="s">
        <v>247</v>
      </c>
      <c r="B23" s="843"/>
      <c r="C23" s="190">
        <v>49.7</v>
      </c>
      <c r="D23" s="189"/>
      <c r="E23" s="190">
        <v>53.2</v>
      </c>
      <c r="F23" s="189"/>
      <c r="G23" s="191">
        <v>48.6</v>
      </c>
      <c r="H23" s="192"/>
      <c r="I23" s="191">
        <v>51.3</v>
      </c>
      <c r="J23" s="192" t="s">
        <v>175</v>
      </c>
      <c r="K23" s="191">
        <v>55.7</v>
      </c>
      <c r="L23" s="517"/>
      <c r="M23" s="106"/>
      <c r="N23" s="93"/>
      <c r="O23" s="93"/>
      <c r="P23" s="93"/>
      <c r="Q23" s="93"/>
      <c r="R23" s="93"/>
      <c r="S23" s="93"/>
      <c r="T23" s="93"/>
      <c r="U23" s="93"/>
    </row>
    <row r="24" spans="1:21" ht="12.75">
      <c r="A24" s="832" t="s">
        <v>211</v>
      </c>
      <c r="B24" s="833"/>
      <c r="C24" s="510"/>
      <c r="D24" s="518"/>
      <c r="E24" s="510"/>
      <c r="F24" s="518"/>
      <c r="G24" s="512"/>
      <c r="H24" s="512"/>
      <c r="I24" s="519"/>
      <c r="J24" s="520"/>
      <c r="K24" s="520"/>
      <c r="L24" s="521"/>
      <c r="M24" s="106"/>
      <c r="N24" s="71"/>
      <c r="O24" s="71"/>
      <c r="P24" s="71"/>
      <c r="Q24" s="71"/>
      <c r="R24" s="71"/>
      <c r="S24" s="71"/>
      <c r="T24" s="71"/>
      <c r="U24" s="93"/>
    </row>
    <row r="25" spans="1:21" ht="12.75">
      <c r="A25" s="830" t="s">
        <v>214</v>
      </c>
      <c r="B25" s="831"/>
      <c r="C25" s="65">
        <v>0.233</v>
      </c>
      <c r="D25" s="66"/>
      <c r="E25" s="65">
        <v>0.3</v>
      </c>
      <c r="F25" s="66"/>
      <c r="G25" s="65">
        <v>0.2</v>
      </c>
      <c r="H25" s="65"/>
      <c r="I25" s="193">
        <v>0.3</v>
      </c>
      <c r="J25" s="514"/>
      <c r="K25" s="193">
        <v>0.4</v>
      </c>
      <c r="L25" s="515"/>
      <c r="M25" s="102"/>
      <c r="N25" s="71"/>
      <c r="O25" s="71"/>
      <c r="P25" s="71"/>
      <c r="Q25" s="71"/>
      <c r="R25" s="71"/>
      <c r="S25" s="71"/>
      <c r="T25" s="71"/>
      <c r="U25" s="100"/>
    </row>
    <row r="26" spans="1:21" ht="12.75">
      <c r="A26" s="830" t="s">
        <v>345</v>
      </c>
      <c r="B26" s="831"/>
      <c r="C26" s="65">
        <v>5.4</v>
      </c>
      <c r="D26" s="164"/>
      <c r="E26" s="65">
        <v>5</v>
      </c>
      <c r="F26" s="164"/>
      <c r="G26" s="65">
        <v>4.7</v>
      </c>
      <c r="H26" s="65"/>
      <c r="I26" s="193">
        <v>4.6</v>
      </c>
      <c r="J26" s="514"/>
      <c r="K26" s="193">
        <v>5.2</v>
      </c>
      <c r="L26" s="515"/>
      <c r="M26" s="106"/>
      <c r="N26" s="71"/>
      <c r="O26" s="71"/>
      <c r="P26" s="71"/>
      <c r="Q26" s="71"/>
      <c r="R26" s="71"/>
      <c r="S26" s="71"/>
      <c r="T26" s="71"/>
      <c r="U26" s="71"/>
    </row>
    <row r="27" spans="1:21" ht="12.75">
      <c r="A27" s="830" t="s">
        <v>212</v>
      </c>
      <c r="B27" s="831"/>
      <c r="C27" s="65">
        <v>4.1</v>
      </c>
      <c r="D27" s="164"/>
      <c r="E27" s="65">
        <v>4.8</v>
      </c>
      <c r="F27" s="164"/>
      <c r="G27" s="65">
        <v>5.4</v>
      </c>
      <c r="H27" s="197"/>
      <c r="I27" s="106">
        <v>5.1</v>
      </c>
      <c r="J27" s="194" t="s">
        <v>175</v>
      </c>
      <c r="K27" s="193">
        <v>4.8</v>
      </c>
      <c r="L27" s="521"/>
      <c r="M27" s="106"/>
      <c r="N27" s="71"/>
      <c r="O27" s="71"/>
      <c r="P27" s="71"/>
      <c r="Q27" s="71"/>
      <c r="R27" s="71"/>
      <c r="S27" s="71"/>
      <c r="T27" s="71"/>
      <c r="U27" s="71"/>
    </row>
    <row r="28" spans="1:21" ht="12.75">
      <c r="A28" s="830" t="s">
        <v>346</v>
      </c>
      <c r="B28" s="831"/>
      <c r="C28" s="65">
        <v>9.5</v>
      </c>
      <c r="D28" s="164"/>
      <c r="E28" s="65">
        <v>9.4</v>
      </c>
      <c r="F28" s="164"/>
      <c r="G28" s="65">
        <v>10.2</v>
      </c>
      <c r="H28" s="65"/>
      <c r="I28" s="193">
        <v>10.8</v>
      </c>
      <c r="J28" s="514"/>
      <c r="K28" s="193">
        <v>10.5</v>
      </c>
      <c r="L28" s="515"/>
      <c r="M28" s="108"/>
      <c r="N28" s="100"/>
      <c r="O28" s="100"/>
      <c r="P28" s="100"/>
      <c r="Q28" s="100"/>
      <c r="R28" s="100"/>
      <c r="S28" s="100"/>
      <c r="T28" s="100"/>
      <c r="U28" s="71"/>
    </row>
    <row r="29" spans="1:21" ht="12.75">
      <c r="A29" s="838" t="s">
        <v>213</v>
      </c>
      <c r="B29" s="839"/>
      <c r="C29" s="522">
        <v>8.5</v>
      </c>
      <c r="D29" s="523"/>
      <c r="E29" s="524">
        <v>8.7</v>
      </c>
      <c r="F29" s="523"/>
      <c r="G29" s="524">
        <v>8.4</v>
      </c>
      <c r="H29" s="524"/>
      <c r="I29" s="196">
        <v>8.7</v>
      </c>
      <c r="J29" s="525"/>
      <c r="K29" s="196">
        <v>9.7</v>
      </c>
      <c r="L29" s="516"/>
      <c r="M29" s="93"/>
      <c r="N29" s="71"/>
      <c r="O29" s="71"/>
      <c r="P29" s="71"/>
      <c r="Q29" s="71"/>
      <c r="R29" s="71"/>
      <c r="S29" s="71"/>
      <c r="T29" s="71"/>
      <c r="U29" s="71"/>
    </row>
    <row r="30" spans="1:21" ht="12.75">
      <c r="A30" s="526"/>
      <c r="B30" s="526"/>
      <c r="C30" s="526"/>
      <c r="D30" s="526"/>
      <c r="E30" s="526"/>
      <c r="F30" s="527"/>
      <c r="G30" s="526"/>
      <c r="H30" s="527"/>
      <c r="I30" s="526"/>
      <c r="J30" s="526"/>
      <c r="K30" s="526"/>
      <c r="L30" s="526"/>
      <c r="M30" s="69"/>
      <c r="N30" s="71"/>
      <c r="O30" s="71"/>
      <c r="P30" s="71"/>
      <c r="Q30" s="71"/>
      <c r="R30" s="71"/>
      <c r="S30" s="71"/>
      <c r="T30" s="71"/>
      <c r="U30" s="71"/>
    </row>
    <row r="31" spans="1:21" ht="12.75">
      <c r="A31" s="840" t="s">
        <v>248</v>
      </c>
      <c r="B31" s="841"/>
      <c r="C31" s="198">
        <v>380.4</v>
      </c>
      <c r="D31" s="199"/>
      <c r="E31" s="198">
        <v>378.2</v>
      </c>
      <c r="F31" s="199"/>
      <c r="G31" s="198">
        <v>374</v>
      </c>
      <c r="H31" s="200"/>
      <c r="I31" s="201">
        <v>380.8</v>
      </c>
      <c r="J31" s="200" t="s">
        <v>175</v>
      </c>
      <c r="K31" s="201">
        <v>386.9</v>
      </c>
      <c r="L31" s="528"/>
      <c r="M31" s="103"/>
      <c r="N31" s="71"/>
      <c r="O31" s="71"/>
      <c r="P31" s="71"/>
      <c r="Q31" s="71"/>
      <c r="R31" s="71"/>
      <c r="S31" s="71"/>
      <c r="T31" s="71"/>
      <c r="U31" s="71"/>
    </row>
    <row r="32" spans="1:21" ht="12.75">
      <c r="A32" s="835" t="s">
        <v>209</v>
      </c>
      <c r="B32" s="835"/>
      <c r="C32" s="835"/>
      <c r="D32" s="835"/>
      <c r="E32" s="835"/>
      <c r="F32" s="835"/>
      <c r="G32" s="835"/>
      <c r="H32" s="835"/>
      <c r="I32" s="835"/>
      <c r="J32" s="835"/>
      <c r="K32" s="835"/>
      <c r="L32" s="835"/>
      <c r="M32" s="109"/>
      <c r="N32" s="100"/>
      <c r="O32" s="100"/>
      <c r="P32" s="100"/>
      <c r="Q32" s="100"/>
      <c r="R32" s="100"/>
      <c r="S32" s="100"/>
      <c r="T32" s="100"/>
      <c r="U32" s="71"/>
    </row>
    <row r="33" spans="1:21" ht="12.75">
      <c r="A33" s="836"/>
      <c r="B33" s="836"/>
      <c r="C33" s="187" t="s">
        <v>126</v>
      </c>
      <c r="D33" s="163"/>
      <c r="E33" s="60" t="s">
        <v>126</v>
      </c>
      <c r="F33" s="163"/>
      <c r="G33" s="60" t="s">
        <v>126</v>
      </c>
      <c r="H33" s="60"/>
      <c r="I33" s="60" t="s">
        <v>126</v>
      </c>
      <c r="J33" s="504"/>
      <c r="K33" s="60" t="s">
        <v>126</v>
      </c>
      <c r="L33" s="505"/>
      <c r="M33" s="67"/>
      <c r="N33" s="93"/>
      <c r="O33" s="93"/>
      <c r="P33" s="93"/>
      <c r="Q33" s="93"/>
      <c r="R33" s="93"/>
      <c r="S33" s="93"/>
      <c r="T33" s="93"/>
      <c r="U33" s="100"/>
    </row>
    <row r="34" spans="1:21" ht="12.75">
      <c r="A34" s="837"/>
      <c r="B34" s="837"/>
      <c r="C34" s="188" t="s">
        <v>210</v>
      </c>
      <c r="D34" s="96"/>
      <c r="E34" s="61" t="s">
        <v>215</v>
      </c>
      <c r="F34" s="96"/>
      <c r="G34" s="97" t="s">
        <v>245</v>
      </c>
      <c r="H34" s="97"/>
      <c r="I34" s="97" t="s">
        <v>299</v>
      </c>
      <c r="J34" s="507"/>
      <c r="K34" s="97" t="s">
        <v>344</v>
      </c>
      <c r="L34" s="508"/>
      <c r="M34" s="110"/>
      <c r="N34" s="93"/>
      <c r="O34" s="93"/>
      <c r="P34" s="93"/>
      <c r="Q34" s="93"/>
      <c r="R34" s="93"/>
      <c r="S34" s="93"/>
      <c r="T34" s="93"/>
      <c r="U34" s="93"/>
    </row>
    <row r="35" spans="1:21" ht="12.75">
      <c r="A35" s="202" t="s">
        <v>347</v>
      </c>
      <c r="B35" s="203"/>
      <c r="C35" s="190">
        <v>277</v>
      </c>
      <c r="D35" s="204"/>
      <c r="E35" s="190">
        <v>259.3</v>
      </c>
      <c r="F35" s="204"/>
      <c r="G35" s="191">
        <v>408.7</v>
      </c>
      <c r="H35" s="205" t="s">
        <v>175</v>
      </c>
      <c r="I35" s="191">
        <v>294.7</v>
      </c>
      <c r="J35" s="192" t="s">
        <v>175</v>
      </c>
      <c r="K35" s="191">
        <v>454.5</v>
      </c>
      <c r="L35" s="517"/>
      <c r="M35" s="106"/>
      <c r="N35" s="93"/>
      <c r="O35" s="93"/>
      <c r="P35" s="206"/>
      <c r="Q35" s="93"/>
      <c r="R35" s="93"/>
      <c r="S35" s="93"/>
      <c r="T35" s="93"/>
      <c r="U35" s="93"/>
    </row>
    <row r="36" spans="1:21" ht="12.75">
      <c r="A36" s="832" t="s">
        <v>211</v>
      </c>
      <c r="B36" s="833"/>
      <c r="C36" s="529"/>
      <c r="D36" s="530"/>
      <c r="E36" s="529"/>
      <c r="F36" s="530"/>
      <c r="G36" s="531"/>
      <c r="H36" s="531"/>
      <c r="I36" s="519"/>
      <c r="J36" s="520"/>
      <c r="K36" s="520"/>
      <c r="L36" s="521"/>
      <c r="M36" s="106"/>
      <c r="N36" s="71"/>
      <c r="O36" s="98"/>
      <c r="P36" s="206"/>
      <c r="Q36" s="71"/>
      <c r="R36" s="71"/>
      <c r="S36" s="71"/>
      <c r="T36" s="71"/>
      <c r="U36" s="93"/>
    </row>
    <row r="37" spans="1:21" ht="12.75">
      <c r="A37" s="830" t="s">
        <v>214</v>
      </c>
      <c r="B37" s="831"/>
      <c r="C37" s="62">
        <v>162.9</v>
      </c>
      <c r="D37" s="66"/>
      <c r="E37" s="62">
        <v>167.5</v>
      </c>
      <c r="F37" s="66"/>
      <c r="G37" s="62">
        <v>173.3</v>
      </c>
      <c r="H37" s="62"/>
      <c r="I37" s="193">
        <v>172.8</v>
      </c>
      <c r="J37" s="64"/>
      <c r="K37" s="193">
        <v>177.2</v>
      </c>
      <c r="L37" s="515"/>
      <c r="M37" s="69"/>
      <c r="N37" s="71"/>
      <c r="O37" s="71"/>
      <c r="P37" s="206"/>
      <c r="Q37" s="71"/>
      <c r="R37" s="71"/>
      <c r="S37" s="71"/>
      <c r="T37" s="71"/>
      <c r="U37" s="71"/>
    </row>
    <row r="38" spans="1:21" ht="12.75">
      <c r="A38" s="830" t="s">
        <v>345</v>
      </c>
      <c r="B38" s="831"/>
      <c r="C38" s="62">
        <v>18.1</v>
      </c>
      <c r="D38" s="101"/>
      <c r="E38" s="62">
        <v>21.9</v>
      </c>
      <c r="F38" s="101"/>
      <c r="G38" s="62">
        <v>48.5</v>
      </c>
      <c r="H38" s="195"/>
      <c r="I38" s="193">
        <v>27.8</v>
      </c>
      <c r="J38" s="194" t="s">
        <v>175</v>
      </c>
      <c r="K38" s="193">
        <v>39.7</v>
      </c>
      <c r="L38" s="515"/>
      <c r="M38" s="106"/>
      <c r="N38" s="71"/>
      <c r="O38" s="98"/>
      <c r="P38" s="206"/>
      <c r="Q38" s="71"/>
      <c r="R38" s="71"/>
      <c r="S38" s="71"/>
      <c r="T38" s="71"/>
      <c r="U38" s="71"/>
    </row>
    <row r="39" spans="1:21" ht="12.75">
      <c r="A39" s="830" t="s">
        <v>212</v>
      </c>
      <c r="B39" s="831"/>
      <c r="C39" s="62">
        <v>19</v>
      </c>
      <c r="D39" s="194"/>
      <c r="E39" s="62">
        <v>23.5</v>
      </c>
      <c r="F39" s="194"/>
      <c r="G39" s="62">
        <v>16.9</v>
      </c>
      <c r="H39" s="195"/>
      <c r="I39" s="106">
        <v>24.5</v>
      </c>
      <c r="J39" s="195" t="s">
        <v>175</v>
      </c>
      <c r="K39" s="193">
        <v>30.8</v>
      </c>
      <c r="L39" s="521"/>
      <c r="M39" s="106"/>
      <c r="N39" s="71"/>
      <c r="O39" s="98"/>
      <c r="P39" s="206"/>
      <c r="Q39" s="71"/>
      <c r="R39" s="71"/>
      <c r="S39" s="71"/>
      <c r="T39" s="71"/>
      <c r="U39" s="71"/>
    </row>
    <row r="40" spans="1:21" ht="12.75">
      <c r="A40" s="830" t="s">
        <v>346</v>
      </c>
      <c r="B40" s="831"/>
      <c r="C40" s="62">
        <v>1</v>
      </c>
      <c r="D40" s="194"/>
      <c r="E40" s="62">
        <v>7.3</v>
      </c>
      <c r="F40" s="194"/>
      <c r="G40" s="62">
        <v>100.6</v>
      </c>
      <c r="H40" s="195"/>
      <c r="I40" s="106">
        <v>3.8</v>
      </c>
      <c r="J40" s="110"/>
      <c r="K40" s="193">
        <v>74.2</v>
      </c>
      <c r="L40" s="521"/>
      <c r="M40" s="106"/>
      <c r="N40" s="71"/>
      <c r="O40" s="98"/>
      <c r="P40" s="206"/>
      <c r="Q40" s="71"/>
      <c r="R40" s="71"/>
      <c r="S40" s="71"/>
      <c r="T40" s="71"/>
      <c r="U40" s="71"/>
    </row>
    <row r="41" spans="1:21" ht="12.75">
      <c r="A41" s="830" t="s">
        <v>249</v>
      </c>
      <c r="B41" s="831"/>
      <c r="C41" s="62">
        <v>6.2</v>
      </c>
      <c r="D41" s="107"/>
      <c r="E41" s="62">
        <v>8.4</v>
      </c>
      <c r="F41" s="107"/>
      <c r="G41" s="62">
        <v>12</v>
      </c>
      <c r="H41" s="62"/>
      <c r="I41" s="193">
        <v>5.1</v>
      </c>
      <c r="J41" s="195" t="s">
        <v>175</v>
      </c>
      <c r="K41" s="193">
        <v>16.7</v>
      </c>
      <c r="L41" s="515"/>
      <c r="M41" s="93"/>
      <c r="N41" s="207"/>
      <c r="O41" s="71"/>
      <c r="P41" s="71"/>
      <c r="Q41" s="71"/>
      <c r="R41" s="71"/>
      <c r="S41" s="71"/>
      <c r="T41" s="71"/>
      <c r="U41" s="71"/>
    </row>
    <row r="42" spans="1:21" ht="12.75">
      <c r="A42" s="832" t="s">
        <v>250</v>
      </c>
      <c r="B42" s="833"/>
      <c r="C42" s="68">
        <v>0.8</v>
      </c>
      <c r="D42" s="107"/>
      <c r="E42" s="68">
        <v>1.9</v>
      </c>
      <c r="F42" s="107"/>
      <c r="G42" s="68">
        <v>6.1</v>
      </c>
      <c r="H42" s="195"/>
      <c r="I42" s="208">
        <v>-0.2</v>
      </c>
      <c r="J42" s="64"/>
      <c r="K42" s="193">
        <v>9.7</v>
      </c>
      <c r="L42" s="515"/>
      <c r="M42" s="69"/>
      <c r="N42" s="209"/>
      <c r="O42" s="71"/>
      <c r="P42" s="71"/>
      <c r="Q42" s="71"/>
      <c r="R42" s="71"/>
      <c r="S42" s="71"/>
      <c r="T42" s="71"/>
      <c r="U42" s="71"/>
    </row>
    <row r="43" spans="1:21" ht="12.75">
      <c r="A43" s="834" t="s">
        <v>348</v>
      </c>
      <c r="B43" s="834"/>
      <c r="C43" s="834"/>
      <c r="D43" s="834"/>
      <c r="E43" s="834"/>
      <c r="F43" s="834"/>
      <c r="G43" s="834"/>
      <c r="H43" s="834"/>
      <c r="I43" s="834"/>
      <c r="J43" s="834"/>
      <c r="K43" s="834"/>
      <c r="L43" s="834"/>
      <c r="M43" s="69"/>
      <c r="N43" s="210"/>
      <c r="O43" s="71"/>
      <c r="P43" s="71"/>
      <c r="Q43" s="71"/>
      <c r="R43" s="71"/>
      <c r="S43" s="71"/>
      <c r="T43" s="71"/>
      <c r="U43" s="71"/>
    </row>
    <row r="44" spans="1:21" ht="35.25" customHeight="1">
      <c r="A44" s="70" t="s">
        <v>148</v>
      </c>
      <c r="B44" s="829" t="s">
        <v>349</v>
      </c>
      <c r="C44" s="829"/>
      <c r="D44" s="829"/>
      <c r="E44" s="829"/>
      <c r="F44" s="829"/>
      <c r="G44" s="829"/>
      <c r="H44" s="829"/>
      <c r="I44" s="829"/>
      <c r="J44" s="829"/>
      <c r="K44" s="829"/>
      <c r="L44" s="829"/>
      <c r="M44" s="71"/>
      <c r="N44" s="71"/>
      <c r="O44" s="71"/>
      <c r="P44" s="71"/>
      <c r="Q44" s="71"/>
      <c r="R44" s="71"/>
      <c r="S44" s="71"/>
      <c r="T44" s="71"/>
      <c r="U44" s="71"/>
    </row>
    <row r="45" spans="1:21" ht="24" customHeight="1">
      <c r="A45" s="70" t="s">
        <v>149</v>
      </c>
      <c r="B45" s="829" t="s">
        <v>106</v>
      </c>
      <c r="C45" s="829"/>
      <c r="D45" s="829"/>
      <c r="E45" s="829"/>
      <c r="F45" s="829"/>
      <c r="G45" s="829"/>
      <c r="H45" s="829"/>
      <c r="I45" s="829"/>
      <c r="J45" s="829"/>
      <c r="K45" s="829"/>
      <c r="L45" s="829"/>
      <c r="M45" s="111"/>
      <c r="N45" s="71"/>
      <c r="O45" s="71"/>
      <c r="P45" s="71"/>
      <c r="Q45" s="71"/>
      <c r="R45" s="71"/>
      <c r="S45" s="71"/>
      <c r="T45" s="71"/>
      <c r="U45" s="71"/>
    </row>
    <row r="46" spans="1:21" ht="35.25" customHeight="1">
      <c r="A46" s="70" t="s">
        <v>150</v>
      </c>
      <c r="B46" s="829" t="s">
        <v>350</v>
      </c>
      <c r="C46" s="829"/>
      <c r="D46" s="829"/>
      <c r="E46" s="829"/>
      <c r="F46" s="829"/>
      <c r="G46" s="829"/>
      <c r="H46" s="829"/>
      <c r="I46" s="829"/>
      <c r="J46" s="829"/>
      <c r="K46" s="829"/>
      <c r="L46" s="829"/>
      <c r="M46" s="71"/>
      <c r="N46" s="71"/>
      <c r="O46" s="71"/>
      <c r="P46" s="71"/>
      <c r="Q46" s="71"/>
      <c r="R46" s="71"/>
      <c r="S46" s="71"/>
      <c r="T46" s="71"/>
      <c r="U46" s="71"/>
    </row>
    <row r="47" spans="1:21" ht="23.25" customHeight="1">
      <c r="A47" s="70" t="s">
        <v>151</v>
      </c>
      <c r="B47" s="829" t="s">
        <v>216</v>
      </c>
      <c r="C47" s="829"/>
      <c r="D47" s="829"/>
      <c r="E47" s="829"/>
      <c r="F47" s="829"/>
      <c r="G47" s="829"/>
      <c r="H47" s="829"/>
      <c r="I47" s="829"/>
      <c r="J47" s="829"/>
      <c r="K47" s="829"/>
      <c r="L47" s="829"/>
      <c r="M47" s="71"/>
      <c r="N47" s="71"/>
      <c r="O47" s="71"/>
      <c r="P47" s="71"/>
      <c r="Q47" s="71"/>
      <c r="R47" s="71"/>
      <c r="S47" s="71"/>
      <c r="T47" s="71"/>
      <c r="U47" s="71"/>
    </row>
  </sheetData>
  <sheetProtection/>
  <mergeCells count="44">
    <mergeCell ref="A1:L1"/>
    <mergeCell ref="A2:L2"/>
    <mergeCell ref="M2:T2"/>
    <mergeCell ref="A3:L3"/>
    <mergeCell ref="A4:L4"/>
    <mergeCell ref="A5:L5"/>
    <mergeCell ref="A6:L6"/>
    <mergeCell ref="A7:L7"/>
    <mergeCell ref="A8:L8"/>
    <mergeCell ref="A9:L9"/>
    <mergeCell ref="M9:U9"/>
    <mergeCell ref="A10:L10"/>
    <mergeCell ref="A11:B12"/>
    <mergeCell ref="A13:B13"/>
    <mergeCell ref="A14:B14"/>
    <mergeCell ref="A15:B15"/>
    <mergeCell ref="A16:B16"/>
    <mergeCell ref="A17:B17"/>
    <mergeCell ref="A18:B18"/>
    <mergeCell ref="A19:B19"/>
    <mergeCell ref="A20:L20"/>
    <mergeCell ref="A21:B22"/>
    <mergeCell ref="A23:B23"/>
    <mergeCell ref="A24:B24"/>
    <mergeCell ref="A25:B25"/>
    <mergeCell ref="A26:B26"/>
    <mergeCell ref="A27:B27"/>
    <mergeCell ref="A28:B28"/>
    <mergeCell ref="A29:B29"/>
    <mergeCell ref="A31:B31"/>
    <mergeCell ref="A32:L32"/>
    <mergeCell ref="A33:B34"/>
    <mergeCell ref="A36:B36"/>
    <mergeCell ref="A37:B37"/>
    <mergeCell ref="A38:B38"/>
    <mergeCell ref="A39:B39"/>
    <mergeCell ref="B46:L46"/>
    <mergeCell ref="B47:L47"/>
    <mergeCell ref="A40:B40"/>
    <mergeCell ref="A41:B41"/>
    <mergeCell ref="A42:B42"/>
    <mergeCell ref="A43:L43"/>
    <mergeCell ref="B44:L44"/>
    <mergeCell ref="B45:L45"/>
  </mergeCells>
  <hyperlinks>
    <hyperlink ref="M2:S2" r:id="rId1" display="https://www.gov.uk/government/statistics/public-expenditure-statistical-analyses-2015"/>
    <hyperlink ref="M2:T2" r:id="rId2" display="https://www.gov.uk/government/statistics/public-expenditure-statistical-analyses-2018"/>
    <hyperlink ref="M9" r:id="rId3" display="https://www.gov.uk/government/statistics/defence-departmental-resources-2015"/>
    <hyperlink ref="M9:U9" r:id="rId4" display="https://www.gov.uk/government/statistics/defence-departmental-resources-2018"/>
  </hyperlinks>
  <printOptions/>
  <pageMargins left="0.7" right="0.7" top="0.75" bottom="0.75" header="0.3" footer="0.3"/>
  <pageSetup horizontalDpi="600" verticalDpi="600" orientation="portrait" paperSize="9" r:id="rId5"/>
</worksheet>
</file>

<file path=xl/worksheets/sheet5.xml><?xml version="1.0" encoding="utf-8"?>
<worksheet xmlns="http://schemas.openxmlformats.org/spreadsheetml/2006/main" xmlns:r="http://schemas.openxmlformats.org/officeDocument/2006/relationships">
  <dimension ref="A1:AD75"/>
  <sheetViews>
    <sheetView zoomScalePageLayoutView="0" workbookViewId="0" topLeftCell="A1">
      <selection activeCell="S5" sqref="S5:AC5"/>
    </sheetView>
  </sheetViews>
  <sheetFormatPr defaultColWidth="9.140625" defaultRowHeight="12.75"/>
  <cols>
    <col min="6" max="6" width="2.00390625" style="0" customWidth="1"/>
    <col min="8" max="8" width="2.00390625" style="0" customWidth="1"/>
    <col min="10" max="10" width="2.00390625" style="0" customWidth="1"/>
    <col min="12" max="12" width="2.00390625" style="0" customWidth="1"/>
    <col min="14" max="14" width="2.00390625" style="0" customWidth="1"/>
    <col min="16" max="16" width="2.00390625" style="0" customWidth="1"/>
    <col min="18" max="18" width="2.00390625" style="0" customWidth="1"/>
  </cols>
  <sheetData>
    <row r="1" spans="1:30" ht="18">
      <c r="A1" s="884" t="s">
        <v>11</v>
      </c>
      <c r="B1" s="884"/>
      <c r="C1" s="884"/>
      <c r="D1" s="884"/>
      <c r="E1" s="884"/>
      <c r="F1" s="884"/>
      <c r="G1" s="884"/>
      <c r="H1" s="884"/>
      <c r="I1" s="884"/>
      <c r="J1" s="884"/>
      <c r="K1" s="884"/>
      <c r="L1" s="884"/>
      <c r="M1" s="884"/>
      <c r="N1" s="884"/>
      <c r="O1" s="884"/>
      <c r="P1" s="884"/>
      <c r="Q1" s="884"/>
      <c r="R1" s="884"/>
      <c r="S1" s="16"/>
      <c r="T1" s="16"/>
      <c r="U1" s="16"/>
      <c r="V1" s="16"/>
      <c r="W1" s="16"/>
      <c r="X1" s="16"/>
      <c r="Y1" s="16"/>
      <c r="Z1" s="16"/>
      <c r="AA1" s="16"/>
      <c r="AB1" s="16"/>
      <c r="AC1" s="16"/>
      <c r="AD1" s="16"/>
    </row>
    <row r="2" spans="1:30" ht="35.25" customHeight="1">
      <c r="A2" s="848" t="s">
        <v>251</v>
      </c>
      <c r="B2" s="848"/>
      <c r="C2" s="848"/>
      <c r="D2" s="848"/>
      <c r="E2" s="848"/>
      <c r="F2" s="848"/>
      <c r="G2" s="848"/>
      <c r="H2" s="848"/>
      <c r="I2" s="848"/>
      <c r="J2" s="848"/>
      <c r="K2" s="848"/>
      <c r="L2" s="848"/>
      <c r="M2" s="848"/>
      <c r="N2" s="848"/>
      <c r="O2" s="848"/>
      <c r="P2" s="848"/>
      <c r="Q2" s="848"/>
      <c r="R2" s="848"/>
      <c r="S2" s="880" t="s">
        <v>225</v>
      </c>
      <c r="T2" s="880"/>
      <c r="U2" s="880"/>
      <c r="V2" s="880"/>
      <c r="W2" s="880"/>
      <c r="X2" s="880"/>
      <c r="Y2" s="880"/>
      <c r="Z2" s="880"/>
      <c r="AA2" s="880"/>
      <c r="AB2" s="880"/>
      <c r="AC2" s="16"/>
      <c r="AD2" s="16"/>
    </row>
    <row r="3" spans="1:30" ht="34.5" customHeight="1">
      <c r="A3" s="885" t="s">
        <v>252</v>
      </c>
      <c r="B3" s="885"/>
      <c r="C3" s="885"/>
      <c r="D3" s="885"/>
      <c r="E3" s="885"/>
      <c r="F3" s="885"/>
      <c r="G3" s="885"/>
      <c r="H3" s="885"/>
      <c r="I3" s="885"/>
      <c r="J3" s="885"/>
      <c r="K3" s="885"/>
      <c r="L3" s="885"/>
      <c r="M3" s="885"/>
      <c r="N3" s="885"/>
      <c r="O3" s="885"/>
      <c r="P3" s="885"/>
      <c r="Q3" s="885"/>
      <c r="R3" s="885"/>
      <c r="S3" s="880" t="s">
        <v>222</v>
      </c>
      <c r="T3" s="880"/>
      <c r="U3" s="880"/>
      <c r="V3" s="880"/>
      <c r="W3" s="880"/>
      <c r="X3" s="880"/>
      <c r="Y3" s="880"/>
      <c r="Z3" s="880"/>
      <c r="AA3" s="880"/>
      <c r="AB3" s="880"/>
      <c r="AC3" s="880"/>
      <c r="AD3" s="880"/>
    </row>
    <row r="4" spans="1:30" ht="12.75">
      <c r="A4" s="885" t="s">
        <v>253</v>
      </c>
      <c r="B4" s="885"/>
      <c r="C4" s="885"/>
      <c r="D4" s="885"/>
      <c r="E4" s="885"/>
      <c r="F4" s="885"/>
      <c r="G4" s="885"/>
      <c r="H4" s="885"/>
      <c r="I4" s="885"/>
      <c r="J4" s="885"/>
      <c r="K4" s="885"/>
      <c r="L4" s="885"/>
      <c r="M4" s="885"/>
      <c r="N4" s="885"/>
      <c r="O4" s="885"/>
      <c r="P4" s="885"/>
      <c r="Q4" s="885"/>
      <c r="R4" s="885"/>
      <c r="S4" s="880" t="s">
        <v>222</v>
      </c>
      <c r="T4" s="880"/>
      <c r="U4" s="880"/>
      <c r="V4" s="880"/>
      <c r="W4" s="880"/>
      <c r="X4" s="880"/>
      <c r="Y4" s="880"/>
      <c r="Z4" s="880"/>
      <c r="AA4" s="880"/>
      <c r="AB4" s="880"/>
      <c r="AC4" s="880"/>
      <c r="AD4" s="880"/>
    </row>
    <row r="5" spans="1:30" ht="12.75">
      <c r="A5" s="879" t="s">
        <v>238</v>
      </c>
      <c r="B5" s="879"/>
      <c r="C5" s="879"/>
      <c r="D5" s="879"/>
      <c r="E5" s="879"/>
      <c r="F5" s="879"/>
      <c r="G5" s="879"/>
      <c r="H5" s="879"/>
      <c r="I5" s="879"/>
      <c r="J5" s="879"/>
      <c r="K5" s="879"/>
      <c r="L5" s="879"/>
      <c r="M5" s="879"/>
      <c r="N5" s="879"/>
      <c r="O5" s="879"/>
      <c r="P5" s="879"/>
      <c r="Q5" s="879"/>
      <c r="R5" s="879"/>
      <c r="S5" s="880" t="s">
        <v>324</v>
      </c>
      <c r="T5" s="880"/>
      <c r="U5" s="880"/>
      <c r="V5" s="880"/>
      <c r="W5" s="880"/>
      <c r="X5" s="880"/>
      <c r="Y5" s="880"/>
      <c r="Z5" s="880"/>
      <c r="AA5" s="880"/>
      <c r="AB5" s="880"/>
      <c r="AC5" s="880"/>
      <c r="AD5" s="16"/>
    </row>
    <row r="6" spans="1:30" ht="25.5" customHeight="1">
      <c r="A6" s="879" t="s">
        <v>300</v>
      </c>
      <c r="B6" s="879"/>
      <c r="C6" s="879"/>
      <c r="D6" s="879"/>
      <c r="E6" s="879"/>
      <c r="F6" s="879"/>
      <c r="G6" s="879"/>
      <c r="H6" s="879"/>
      <c r="I6" s="879"/>
      <c r="J6" s="879"/>
      <c r="K6" s="879"/>
      <c r="L6" s="879"/>
      <c r="M6" s="879"/>
      <c r="N6" s="879"/>
      <c r="O6" s="879"/>
      <c r="P6" s="879"/>
      <c r="Q6" s="879"/>
      <c r="R6" s="879"/>
      <c r="S6" s="880" t="s">
        <v>323</v>
      </c>
      <c r="T6" s="880"/>
      <c r="U6" s="880"/>
      <c r="V6" s="880"/>
      <c r="W6" s="880"/>
      <c r="X6" s="880"/>
      <c r="Y6" s="880"/>
      <c r="Z6" s="880"/>
      <c r="AA6" s="880"/>
      <c r="AB6" s="16"/>
      <c r="AC6" s="16"/>
      <c r="AD6" s="16"/>
    </row>
    <row r="7" spans="1:30" ht="12.75">
      <c r="A7" s="881" t="s">
        <v>125</v>
      </c>
      <c r="B7" s="881"/>
      <c r="C7" s="881"/>
      <c r="D7" s="881"/>
      <c r="E7" s="881"/>
      <c r="F7" s="881"/>
      <c r="G7" s="881"/>
      <c r="H7" s="881"/>
      <c r="I7" s="881"/>
      <c r="J7" s="881"/>
      <c r="K7" s="881"/>
      <c r="L7" s="881"/>
      <c r="M7" s="881"/>
      <c r="N7" s="881"/>
      <c r="O7" s="881"/>
      <c r="P7" s="881"/>
      <c r="Q7" s="881"/>
      <c r="R7" s="881"/>
      <c r="S7" s="16"/>
      <c r="T7" s="16"/>
      <c r="U7" s="16"/>
      <c r="V7" s="16"/>
      <c r="W7" s="16"/>
      <c r="X7" s="16"/>
      <c r="Y7" s="16"/>
      <c r="Z7" s="16"/>
      <c r="AA7" s="16"/>
      <c r="AB7" s="16"/>
      <c r="AC7" s="16"/>
      <c r="AD7" s="16"/>
    </row>
    <row r="8" spans="1:30" ht="12.75">
      <c r="A8" s="882"/>
      <c r="B8" s="882"/>
      <c r="C8" s="882"/>
      <c r="D8" s="532"/>
      <c r="E8" s="19" t="s">
        <v>126</v>
      </c>
      <c r="F8" s="18"/>
      <c r="G8" s="18" t="s">
        <v>126</v>
      </c>
      <c r="H8" s="18"/>
      <c r="I8" s="18" t="s">
        <v>126</v>
      </c>
      <c r="J8" s="149"/>
      <c r="K8" s="18" t="s">
        <v>126</v>
      </c>
      <c r="L8" s="18"/>
      <c r="M8" s="18" t="s">
        <v>126</v>
      </c>
      <c r="N8" s="18"/>
      <c r="O8" s="18" t="s">
        <v>126</v>
      </c>
      <c r="P8" s="18"/>
      <c r="Q8" s="18" t="s">
        <v>126</v>
      </c>
      <c r="R8" s="148"/>
      <c r="S8" s="16"/>
      <c r="T8" s="16"/>
      <c r="U8" s="16"/>
      <c r="V8" s="16"/>
      <c r="W8" s="16"/>
      <c r="X8" s="16"/>
      <c r="Y8" s="16"/>
      <c r="Z8" s="16"/>
      <c r="AA8" s="16"/>
      <c r="AB8" s="16"/>
      <c r="AC8" s="16"/>
      <c r="AD8" s="16"/>
    </row>
    <row r="9" spans="1:30" ht="12.75">
      <c r="A9" s="883"/>
      <c r="B9" s="883"/>
      <c r="C9" s="883"/>
      <c r="D9" s="533"/>
      <c r="E9" s="72" t="s">
        <v>112</v>
      </c>
      <c r="F9" s="73"/>
      <c r="G9" s="73" t="s">
        <v>117</v>
      </c>
      <c r="H9" s="73"/>
      <c r="I9" s="73" t="s">
        <v>143</v>
      </c>
      <c r="J9" s="116"/>
      <c r="K9" s="73" t="s">
        <v>144</v>
      </c>
      <c r="L9" s="73"/>
      <c r="M9" s="73" t="s">
        <v>241</v>
      </c>
      <c r="N9" s="73"/>
      <c r="O9" s="73" t="s">
        <v>298</v>
      </c>
      <c r="P9" s="73"/>
      <c r="Q9" s="73" t="s">
        <v>334</v>
      </c>
      <c r="R9" s="165"/>
      <c r="S9" s="16"/>
      <c r="T9" s="16"/>
      <c r="U9" s="16"/>
      <c r="V9" s="16"/>
      <c r="W9" s="16"/>
      <c r="X9" s="16"/>
      <c r="Y9" s="16"/>
      <c r="Z9" s="16"/>
      <c r="AA9" s="16"/>
      <c r="AB9" s="16"/>
      <c r="AC9" s="16"/>
      <c r="AD9" s="16"/>
    </row>
    <row r="10" spans="1:30" ht="12.75">
      <c r="A10" s="874" t="s">
        <v>227</v>
      </c>
      <c r="B10" s="875"/>
      <c r="C10" s="875"/>
      <c r="D10" s="434"/>
      <c r="E10" s="211">
        <v>37169</v>
      </c>
      <c r="F10" s="212"/>
      <c r="G10" s="213">
        <v>34260</v>
      </c>
      <c r="H10" s="212"/>
      <c r="I10" s="213">
        <v>34559</v>
      </c>
      <c r="J10" s="534"/>
      <c r="K10" s="213">
        <v>34365</v>
      </c>
      <c r="L10" s="214">
        <v>1</v>
      </c>
      <c r="M10" s="213">
        <v>35100</v>
      </c>
      <c r="N10" s="215">
        <v>1</v>
      </c>
      <c r="O10" s="216">
        <v>35283</v>
      </c>
      <c r="P10" s="214">
        <v>1</v>
      </c>
      <c r="Q10" s="216">
        <v>36605</v>
      </c>
      <c r="R10" s="431">
        <v>1</v>
      </c>
      <c r="S10" s="16"/>
      <c r="T10" s="16"/>
      <c r="U10" s="16"/>
      <c r="V10" s="16"/>
      <c r="W10" s="16"/>
      <c r="X10" s="16"/>
      <c r="Y10" s="16"/>
      <c r="Z10" s="16"/>
      <c r="AA10" s="16"/>
      <c r="AB10" s="16"/>
      <c r="AC10" s="16"/>
      <c r="AD10" s="16"/>
    </row>
    <row r="11" spans="1:30" ht="12.75">
      <c r="A11" s="866"/>
      <c r="B11" s="867"/>
      <c r="C11" s="867"/>
      <c r="D11" s="128"/>
      <c r="E11" s="535"/>
      <c r="F11" s="536"/>
      <c r="G11" s="537"/>
      <c r="H11" s="536"/>
      <c r="I11" s="537"/>
      <c r="J11" s="538"/>
      <c r="K11" s="539"/>
      <c r="L11" s="539"/>
      <c r="M11" s="539"/>
      <c r="N11" s="539"/>
      <c r="O11" s="540"/>
      <c r="P11" s="539"/>
      <c r="Q11" s="539"/>
      <c r="R11" s="541"/>
      <c r="S11" s="16"/>
      <c r="T11" s="16"/>
      <c r="U11" s="16"/>
      <c r="V11" s="16"/>
      <c r="W11" s="16"/>
      <c r="X11" s="16"/>
      <c r="Y11" s="16"/>
      <c r="Z11" s="16"/>
      <c r="AA11" s="16"/>
      <c r="AB11" s="16"/>
      <c r="AC11" s="16"/>
      <c r="AD11" s="16"/>
    </row>
    <row r="12" spans="1:30" ht="12.75">
      <c r="A12" s="217" t="s">
        <v>228</v>
      </c>
      <c r="B12" s="218"/>
      <c r="C12" s="218"/>
      <c r="D12" s="435"/>
      <c r="E12" s="219">
        <v>46994</v>
      </c>
      <c r="F12" s="220"/>
      <c r="G12" s="221">
        <v>43718</v>
      </c>
      <c r="H12" s="220"/>
      <c r="I12" s="221">
        <v>44020</v>
      </c>
      <c r="J12" s="222"/>
      <c r="K12" s="222">
        <v>42890.76</v>
      </c>
      <c r="L12" s="222"/>
      <c r="M12" s="222">
        <v>42826</v>
      </c>
      <c r="N12" s="542"/>
      <c r="O12" s="223">
        <v>44111</v>
      </c>
      <c r="P12" s="222"/>
      <c r="Q12" s="222">
        <v>43902</v>
      </c>
      <c r="R12" s="543"/>
      <c r="S12" s="16"/>
      <c r="T12" s="16"/>
      <c r="U12" s="16"/>
      <c r="V12" s="16"/>
      <c r="W12" s="16"/>
      <c r="X12" s="16"/>
      <c r="Y12" s="16"/>
      <c r="Z12" s="16"/>
      <c r="AA12" s="16"/>
      <c r="AB12" s="16"/>
      <c r="AC12" s="16"/>
      <c r="AD12" s="16"/>
    </row>
    <row r="13" spans="1:30" ht="12.75">
      <c r="A13" s="876"/>
      <c r="B13" s="852"/>
      <c r="C13" s="852"/>
      <c r="D13" s="25"/>
      <c r="E13" s="544"/>
      <c r="F13" s="545"/>
      <c r="G13" s="546"/>
      <c r="H13" s="545"/>
      <c r="I13" s="546"/>
      <c r="J13" s="538"/>
      <c r="K13" s="539"/>
      <c r="L13" s="539"/>
      <c r="M13" s="539"/>
      <c r="N13" s="539"/>
      <c r="O13" s="540"/>
      <c r="P13" s="539"/>
      <c r="Q13" s="539"/>
      <c r="R13" s="541"/>
      <c r="S13" s="16"/>
      <c r="T13" s="16"/>
      <c r="U13" s="16"/>
      <c r="V13" s="16"/>
      <c r="W13" s="16"/>
      <c r="X13" s="16"/>
      <c r="Y13" s="16"/>
      <c r="Z13" s="16"/>
      <c r="AA13" s="16"/>
      <c r="AB13" s="16"/>
      <c r="AC13" s="16"/>
      <c r="AD13" s="16"/>
    </row>
    <row r="14" spans="1:30" ht="12.75">
      <c r="A14" s="868" t="s">
        <v>229</v>
      </c>
      <c r="B14" s="869"/>
      <c r="C14" s="869"/>
      <c r="D14" s="850"/>
      <c r="E14" s="74">
        <v>37980</v>
      </c>
      <c r="F14" s="75"/>
      <c r="G14" s="76">
        <v>35874</v>
      </c>
      <c r="H14" s="75"/>
      <c r="I14" s="76">
        <v>36448</v>
      </c>
      <c r="J14" s="547"/>
      <c r="K14" s="76">
        <v>35105.038</v>
      </c>
      <c r="L14" s="76"/>
      <c r="M14" s="76">
        <v>35253</v>
      </c>
      <c r="N14" s="548"/>
      <c r="O14" s="224">
        <v>35423</v>
      </c>
      <c r="P14" s="76"/>
      <c r="Q14" s="76">
        <v>34199</v>
      </c>
      <c r="R14" s="549"/>
      <c r="S14" s="16"/>
      <c r="T14" s="16"/>
      <c r="U14" s="16"/>
      <c r="V14" s="16"/>
      <c r="W14" s="16"/>
      <c r="X14" s="16"/>
      <c r="Y14" s="16"/>
      <c r="Z14" s="16"/>
      <c r="AA14" s="16"/>
      <c r="AB14" s="16"/>
      <c r="AC14" s="16"/>
      <c r="AD14" s="16"/>
    </row>
    <row r="15" spans="1:30" ht="12.75">
      <c r="A15" s="877"/>
      <c r="B15" s="878"/>
      <c r="C15" s="878"/>
      <c r="D15" s="146"/>
      <c r="E15" s="550"/>
      <c r="F15" s="551"/>
      <c r="G15" s="552"/>
      <c r="H15" s="551"/>
      <c r="I15" s="552"/>
      <c r="J15" s="538"/>
      <c r="K15" s="539"/>
      <c r="L15" s="539"/>
      <c r="M15" s="539"/>
      <c r="N15" s="539"/>
      <c r="O15" s="540"/>
      <c r="P15" s="539"/>
      <c r="Q15" s="539"/>
      <c r="R15" s="541"/>
      <c r="S15" s="16"/>
      <c r="T15" s="16"/>
      <c r="U15" s="16"/>
      <c r="V15" s="16"/>
      <c r="W15" s="16"/>
      <c r="X15" s="16"/>
      <c r="Y15" s="16"/>
      <c r="Z15" s="16"/>
      <c r="AA15" s="16"/>
      <c r="AB15" s="16"/>
      <c r="AC15" s="16"/>
      <c r="AD15" s="16"/>
    </row>
    <row r="16" spans="1:30" ht="12.75">
      <c r="A16" s="13"/>
      <c r="B16" s="852" t="s">
        <v>230</v>
      </c>
      <c r="C16" s="852"/>
      <c r="D16" s="850"/>
      <c r="E16" s="77">
        <v>12846</v>
      </c>
      <c r="F16" s="551"/>
      <c r="G16" s="17">
        <v>11921</v>
      </c>
      <c r="H16" s="551"/>
      <c r="I16" s="17">
        <v>11473</v>
      </c>
      <c r="J16" s="553"/>
      <c r="K16" s="17">
        <v>10903.368</v>
      </c>
      <c r="L16" s="552"/>
      <c r="M16" s="17">
        <v>11009</v>
      </c>
      <c r="N16" s="552"/>
      <c r="O16" s="225">
        <v>11377</v>
      </c>
      <c r="P16" s="17"/>
      <c r="Q16" s="17">
        <v>11417</v>
      </c>
      <c r="R16" s="554"/>
      <c r="S16" s="16"/>
      <c r="T16" s="16"/>
      <c r="U16" s="16"/>
      <c r="V16" s="16"/>
      <c r="W16" s="16"/>
      <c r="X16" s="16"/>
      <c r="Y16" s="16"/>
      <c r="Z16" s="16"/>
      <c r="AA16" s="16"/>
      <c r="AB16" s="16"/>
      <c r="AC16" s="16"/>
      <c r="AD16" s="16"/>
    </row>
    <row r="17" spans="1:30" ht="12.75">
      <c r="A17" s="13"/>
      <c r="B17" s="79" t="s">
        <v>131</v>
      </c>
      <c r="C17" s="849" t="s">
        <v>193</v>
      </c>
      <c r="D17" s="850"/>
      <c r="E17" s="77">
        <v>10101</v>
      </c>
      <c r="F17" s="551"/>
      <c r="G17" s="17">
        <v>9598</v>
      </c>
      <c r="H17" s="551"/>
      <c r="I17" s="17">
        <v>9156</v>
      </c>
      <c r="J17" s="553"/>
      <c r="K17" s="17">
        <v>8588.03</v>
      </c>
      <c r="L17" s="552"/>
      <c r="M17" s="17">
        <v>9319</v>
      </c>
      <c r="N17" s="552"/>
      <c r="O17" s="225">
        <v>9623</v>
      </c>
      <c r="P17" s="17"/>
      <c r="Q17" s="17">
        <v>9684</v>
      </c>
      <c r="R17" s="554"/>
      <c r="S17" s="16"/>
      <c r="T17" s="16"/>
      <c r="U17" s="16"/>
      <c r="V17" s="16"/>
      <c r="W17" s="16"/>
      <c r="X17" s="16"/>
      <c r="Y17" s="16"/>
      <c r="Z17" s="16"/>
      <c r="AA17" s="16"/>
      <c r="AB17" s="16"/>
      <c r="AC17" s="16"/>
      <c r="AD17" s="16"/>
    </row>
    <row r="18" spans="1:30" ht="12.75">
      <c r="A18" s="870"/>
      <c r="B18" s="871"/>
      <c r="C18" s="852" t="s">
        <v>194</v>
      </c>
      <c r="D18" s="850"/>
      <c r="E18" s="77">
        <v>2745</v>
      </c>
      <c r="F18" s="551"/>
      <c r="G18" s="17">
        <v>2323</v>
      </c>
      <c r="H18" s="551"/>
      <c r="I18" s="17">
        <v>2318</v>
      </c>
      <c r="J18" s="553"/>
      <c r="K18" s="17">
        <v>2315.338</v>
      </c>
      <c r="L18" s="552"/>
      <c r="M18" s="17">
        <v>1690</v>
      </c>
      <c r="N18" s="552"/>
      <c r="O18" s="225">
        <v>1753</v>
      </c>
      <c r="P18" s="17"/>
      <c r="Q18" s="17">
        <v>1733</v>
      </c>
      <c r="R18" s="554"/>
      <c r="S18" s="16"/>
      <c r="T18" s="16"/>
      <c r="U18" s="16"/>
      <c r="V18" s="16"/>
      <c r="W18" s="16"/>
      <c r="X18" s="16"/>
      <c r="Y18" s="16"/>
      <c r="Z18" s="16"/>
      <c r="AA18" s="16"/>
      <c r="AB18" s="16"/>
      <c r="AC18" s="16"/>
      <c r="AD18" s="16"/>
    </row>
    <row r="19" spans="1:30" ht="14.25">
      <c r="A19" s="872"/>
      <c r="B19" s="873"/>
      <c r="C19" s="873"/>
      <c r="D19" s="555"/>
      <c r="E19" s="556"/>
      <c r="F19" s="557"/>
      <c r="G19" s="558"/>
      <c r="H19" s="557"/>
      <c r="I19" s="558"/>
      <c r="J19" s="553"/>
      <c r="K19" s="552"/>
      <c r="L19" s="552"/>
      <c r="M19" s="552"/>
      <c r="N19" s="552"/>
      <c r="O19" s="559"/>
      <c r="P19" s="552"/>
      <c r="Q19" s="552"/>
      <c r="R19" s="554"/>
      <c r="S19" s="16"/>
      <c r="T19" s="16"/>
      <c r="U19" s="16"/>
      <c r="V19" s="16"/>
      <c r="W19" s="16"/>
      <c r="X19" s="16"/>
      <c r="Y19" s="16"/>
      <c r="Z19" s="16"/>
      <c r="AA19" s="16"/>
      <c r="AB19" s="16"/>
      <c r="AC19" s="16"/>
      <c r="AD19" s="16"/>
    </row>
    <row r="20" spans="1:30" ht="12.75">
      <c r="A20" s="560"/>
      <c r="B20" s="852" t="s">
        <v>195</v>
      </c>
      <c r="C20" s="852"/>
      <c r="D20" s="850"/>
      <c r="E20" s="77">
        <v>4580</v>
      </c>
      <c r="F20" s="78"/>
      <c r="G20" s="17">
        <v>4594</v>
      </c>
      <c r="H20" s="78"/>
      <c r="I20" s="17">
        <v>4707</v>
      </c>
      <c r="J20" s="113"/>
      <c r="K20" s="17">
        <v>4663.508</v>
      </c>
      <c r="L20" s="552"/>
      <c r="M20" s="17">
        <v>4177</v>
      </c>
      <c r="N20" s="552"/>
      <c r="O20" s="225">
        <v>4153</v>
      </c>
      <c r="P20" s="17"/>
      <c r="Q20" s="17">
        <v>4114</v>
      </c>
      <c r="R20" s="554"/>
      <c r="S20" s="16"/>
      <c r="T20" s="16"/>
      <c r="U20" s="16"/>
      <c r="V20" s="16"/>
      <c r="W20" s="16"/>
      <c r="X20" s="16"/>
      <c r="Y20" s="16"/>
      <c r="Z20" s="16"/>
      <c r="AA20" s="16"/>
      <c r="AB20" s="16"/>
      <c r="AC20" s="16"/>
      <c r="AD20" s="16"/>
    </row>
    <row r="21" spans="1:30" ht="12.75">
      <c r="A21" s="560"/>
      <c r="B21" s="852" t="s">
        <v>196</v>
      </c>
      <c r="C21" s="852"/>
      <c r="D21" s="850"/>
      <c r="E21" s="77">
        <v>2535</v>
      </c>
      <c r="F21" s="78"/>
      <c r="G21" s="17">
        <v>2312</v>
      </c>
      <c r="H21" s="78"/>
      <c r="I21" s="17">
        <v>2161</v>
      </c>
      <c r="J21" s="17"/>
      <c r="K21" s="17">
        <v>1821.902</v>
      </c>
      <c r="L21" s="552"/>
      <c r="M21" s="17">
        <v>1515</v>
      </c>
      <c r="N21" s="552"/>
      <c r="O21" s="225">
        <v>1280</v>
      </c>
      <c r="P21" s="17"/>
      <c r="Q21" s="17">
        <v>1283</v>
      </c>
      <c r="R21" s="554"/>
      <c r="S21" s="16"/>
      <c r="T21" s="16"/>
      <c r="U21" s="16"/>
      <c r="V21" s="16"/>
      <c r="W21" s="16"/>
      <c r="X21" s="16"/>
      <c r="Y21" s="16"/>
      <c r="Z21" s="16"/>
      <c r="AA21" s="16"/>
      <c r="AB21" s="16"/>
      <c r="AC21" s="16"/>
      <c r="AD21" s="16"/>
    </row>
    <row r="22" spans="1:30" ht="12.75">
      <c r="A22" s="560"/>
      <c r="B22" s="852" t="s">
        <v>197</v>
      </c>
      <c r="C22" s="852"/>
      <c r="D22" s="850"/>
      <c r="E22" s="77">
        <v>6256</v>
      </c>
      <c r="F22" s="78"/>
      <c r="G22" s="17">
        <v>5588</v>
      </c>
      <c r="H22" s="78"/>
      <c r="I22" s="17">
        <v>6411</v>
      </c>
      <c r="J22" s="113"/>
      <c r="K22" s="17">
        <v>6527.645</v>
      </c>
      <c r="L22" s="552"/>
      <c r="M22" s="17">
        <v>6452</v>
      </c>
      <c r="N22" s="552"/>
      <c r="O22" s="225">
        <v>6674</v>
      </c>
      <c r="P22" s="17"/>
      <c r="Q22" s="17">
        <v>6831</v>
      </c>
      <c r="R22" s="554"/>
      <c r="S22" s="16"/>
      <c r="T22" s="16"/>
      <c r="U22" s="16"/>
      <c r="V22" s="16"/>
      <c r="W22" s="16"/>
      <c r="X22" s="16"/>
      <c r="Y22" s="16"/>
      <c r="Z22" s="16"/>
      <c r="AA22" s="16"/>
      <c r="AB22" s="16"/>
      <c r="AC22" s="16"/>
      <c r="AD22" s="16"/>
    </row>
    <row r="23" spans="1:30" ht="12.75">
      <c r="A23" s="560"/>
      <c r="B23" s="852" t="s">
        <v>198</v>
      </c>
      <c r="C23" s="852"/>
      <c r="D23" s="850"/>
      <c r="E23" s="77">
        <v>1850</v>
      </c>
      <c r="F23" s="78"/>
      <c r="G23" s="17">
        <v>1923</v>
      </c>
      <c r="H23" s="78"/>
      <c r="I23" s="17">
        <v>2027</v>
      </c>
      <c r="J23" s="113"/>
      <c r="K23" s="17">
        <v>2394.95</v>
      </c>
      <c r="L23" s="17"/>
      <c r="M23" s="17">
        <v>2197</v>
      </c>
      <c r="N23" s="552"/>
      <c r="O23" s="225">
        <v>1662</v>
      </c>
      <c r="P23" s="17"/>
      <c r="Q23" s="17">
        <v>1803</v>
      </c>
      <c r="R23" s="554"/>
      <c r="S23" s="16"/>
      <c r="T23" s="16"/>
      <c r="U23" s="16"/>
      <c r="V23" s="16"/>
      <c r="W23" s="16"/>
      <c r="X23" s="16"/>
      <c r="Y23" s="16"/>
      <c r="Z23" s="16"/>
      <c r="AA23" s="16"/>
      <c r="AB23" s="16"/>
      <c r="AC23" s="16"/>
      <c r="AD23" s="16"/>
    </row>
    <row r="24" spans="1:30" ht="12.75">
      <c r="A24" s="560"/>
      <c r="B24" s="852" t="s">
        <v>199</v>
      </c>
      <c r="C24" s="852"/>
      <c r="D24" s="850"/>
      <c r="E24" s="77">
        <v>-1327</v>
      </c>
      <c r="F24" s="78"/>
      <c r="G24" s="17">
        <v>-1277</v>
      </c>
      <c r="H24" s="78"/>
      <c r="I24" s="17">
        <v>-1196</v>
      </c>
      <c r="J24" s="113"/>
      <c r="K24" s="17">
        <v>-1132.72</v>
      </c>
      <c r="L24" s="17"/>
      <c r="M24" s="17">
        <v>-1001</v>
      </c>
      <c r="N24" s="552"/>
      <c r="O24" s="225">
        <v>-1018</v>
      </c>
      <c r="P24" s="17"/>
      <c r="Q24" s="17">
        <v>-1082</v>
      </c>
      <c r="R24" s="554"/>
      <c r="S24" s="16"/>
      <c r="T24" s="16"/>
      <c r="U24" s="16"/>
      <c r="V24" s="16"/>
      <c r="W24" s="16"/>
      <c r="X24" s="16"/>
      <c r="Y24" s="16"/>
      <c r="Z24" s="16"/>
      <c r="AA24" s="16"/>
      <c r="AB24" s="16"/>
      <c r="AC24" s="16"/>
      <c r="AD24" s="16"/>
    </row>
    <row r="25" spans="1:30" ht="12.75">
      <c r="A25" s="81"/>
      <c r="B25" s="852" t="s">
        <v>200</v>
      </c>
      <c r="C25" s="852"/>
      <c r="D25" s="850"/>
      <c r="E25" s="77">
        <v>9825</v>
      </c>
      <c r="F25" s="78"/>
      <c r="G25" s="17">
        <v>9458</v>
      </c>
      <c r="H25" s="78"/>
      <c r="I25" s="17">
        <v>9462</v>
      </c>
      <c r="J25" s="113"/>
      <c r="K25" s="17">
        <v>8509.59</v>
      </c>
      <c r="L25" s="17"/>
      <c r="M25" s="17">
        <v>7711</v>
      </c>
      <c r="N25" s="552"/>
      <c r="O25" s="225">
        <v>8819</v>
      </c>
      <c r="P25" s="17"/>
      <c r="Q25" s="17">
        <v>7287</v>
      </c>
      <c r="R25" s="554"/>
      <c r="S25" s="16"/>
      <c r="T25" s="16"/>
      <c r="U25" s="16"/>
      <c r="V25" s="16"/>
      <c r="W25" s="16"/>
      <c r="X25" s="16"/>
      <c r="Y25" s="16"/>
      <c r="Z25" s="16"/>
      <c r="AA25" s="16"/>
      <c r="AB25" s="16"/>
      <c r="AC25" s="16"/>
      <c r="AD25" s="16"/>
    </row>
    <row r="26" spans="1:30" ht="12.75">
      <c r="A26" s="81"/>
      <c r="B26" s="852" t="s">
        <v>201</v>
      </c>
      <c r="C26" s="852"/>
      <c r="D26" s="850"/>
      <c r="E26" s="77">
        <v>348</v>
      </c>
      <c r="F26" s="78"/>
      <c r="G26" s="17">
        <v>239</v>
      </c>
      <c r="H26" s="78"/>
      <c r="I26" s="17">
        <v>178</v>
      </c>
      <c r="J26" s="113"/>
      <c r="K26" s="17">
        <v>219.175</v>
      </c>
      <c r="L26" s="17"/>
      <c r="M26" s="17">
        <v>256</v>
      </c>
      <c r="N26" s="17"/>
      <c r="O26" s="225">
        <v>265</v>
      </c>
      <c r="P26" s="17"/>
      <c r="Q26" s="17">
        <v>303</v>
      </c>
      <c r="R26" s="554"/>
      <c r="S26" s="16"/>
      <c r="T26" s="16"/>
      <c r="U26" s="16"/>
      <c r="V26" s="16"/>
      <c r="W26" s="16"/>
      <c r="X26" s="16"/>
      <c r="Y26" s="16"/>
      <c r="Z26" s="16"/>
      <c r="AA26" s="16"/>
      <c r="AB26" s="16"/>
      <c r="AC26" s="16"/>
      <c r="AD26" s="16"/>
    </row>
    <row r="27" spans="1:30" ht="12.75">
      <c r="A27" s="81"/>
      <c r="B27" s="852" t="s">
        <v>202</v>
      </c>
      <c r="C27" s="852"/>
      <c r="D27" s="850"/>
      <c r="E27" s="77">
        <v>833</v>
      </c>
      <c r="F27" s="78"/>
      <c r="G27" s="17">
        <v>944</v>
      </c>
      <c r="H27" s="78"/>
      <c r="I27" s="17">
        <v>988</v>
      </c>
      <c r="J27" s="113"/>
      <c r="K27" s="17">
        <v>1012.081</v>
      </c>
      <c r="L27" s="17"/>
      <c r="M27" s="17">
        <v>894</v>
      </c>
      <c r="N27" s="238" t="s">
        <v>169</v>
      </c>
      <c r="O27" s="225">
        <v>164</v>
      </c>
      <c r="P27" s="17"/>
      <c r="Q27" s="17">
        <v>223</v>
      </c>
      <c r="R27" s="554"/>
      <c r="S27" s="16"/>
      <c r="T27" s="16"/>
      <c r="U27" s="16"/>
      <c r="V27" s="16"/>
      <c r="W27" s="16"/>
      <c r="X27" s="16"/>
      <c r="Y27" s="16"/>
      <c r="Z27" s="16"/>
      <c r="AA27" s="16"/>
      <c r="AB27" s="16"/>
      <c r="AC27" s="16"/>
      <c r="AD27" s="16"/>
    </row>
    <row r="28" spans="1:30" ht="12.75">
      <c r="A28" s="81"/>
      <c r="B28" s="852" t="s">
        <v>254</v>
      </c>
      <c r="C28" s="850"/>
      <c r="D28" s="850"/>
      <c r="E28" s="77">
        <v>46</v>
      </c>
      <c r="F28" s="78"/>
      <c r="G28" s="17">
        <v>44</v>
      </c>
      <c r="H28" s="78"/>
      <c r="I28" s="17">
        <v>50</v>
      </c>
      <c r="J28" s="113"/>
      <c r="K28" s="17">
        <v>55.518</v>
      </c>
      <c r="L28" s="17"/>
      <c r="M28" s="17">
        <v>53</v>
      </c>
      <c r="N28" s="17"/>
      <c r="O28" s="225">
        <v>87</v>
      </c>
      <c r="P28" s="17"/>
      <c r="Q28" s="17">
        <v>91</v>
      </c>
      <c r="R28" s="554"/>
      <c r="S28" s="16"/>
      <c r="T28" s="16"/>
      <c r="U28" s="16"/>
      <c r="V28" s="16"/>
      <c r="W28" s="16"/>
      <c r="X28" s="16"/>
      <c r="Y28" s="16"/>
      <c r="Z28" s="16"/>
      <c r="AA28" s="16"/>
      <c r="AB28" s="16"/>
      <c r="AC28" s="16"/>
      <c r="AD28" s="16"/>
    </row>
    <row r="29" spans="1:30" ht="12.75">
      <c r="A29" s="81"/>
      <c r="B29" s="852" t="s">
        <v>204</v>
      </c>
      <c r="C29" s="850"/>
      <c r="D29" s="850"/>
      <c r="E29" s="77">
        <v>187</v>
      </c>
      <c r="F29" s="78"/>
      <c r="G29" s="17">
        <v>127</v>
      </c>
      <c r="H29" s="78"/>
      <c r="I29" s="17">
        <v>187</v>
      </c>
      <c r="J29" s="113"/>
      <c r="K29" s="17">
        <v>130.021</v>
      </c>
      <c r="L29" s="17"/>
      <c r="M29" s="17">
        <v>165</v>
      </c>
      <c r="N29" s="17"/>
      <c r="O29" s="225">
        <v>153</v>
      </c>
      <c r="P29" s="17"/>
      <c r="Q29" s="17">
        <v>165</v>
      </c>
      <c r="R29" s="554"/>
      <c r="S29" s="16"/>
      <c r="T29" s="16"/>
      <c r="U29" s="16"/>
      <c r="V29" s="16"/>
      <c r="W29" s="16"/>
      <c r="X29" s="16"/>
      <c r="Y29" s="16"/>
      <c r="Z29" s="16"/>
      <c r="AA29" s="16"/>
      <c r="AB29" s="16"/>
      <c r="AC29" s="16"/>
      <c r="AD29" s="16"/>
    </row>
    <row r="30" spans="1:30" ht="12.75">
      <c r="A30" s="81"/>
      <c r="B30" s="852" t="s">
        <v>255</v>
      </c>
      <c r="C30" s="852"/>
      <c r="D30" s="853"/>
      <c r="E30" s="77" t="s">
        <v>171</v>
      </c>
      <c r="F30" s="78"/>
      <c r="G30" s="17" t="s">
        <v>171</v>
      </c>
      <c r="H30" s="78"/>
      <c r="I30" s="17" t="s">
        <v>171</v>
      </c>
      <c r="J30" s="113"/>
      <c r="K30" s="17" t="s">
        <v>171</v>
      </c>
      <c r="L30" s="17"/>
      <c r="M30" s="17">
        <v>1028</v>
      </c>
      <c r="N30" s="552"/>
      <c r="O30" s="225">
        <v>1044</v>
      </c>
      <c r="P30" s="17"/>
      <c r="Q30" s="17">
        <v>1041</v>
      </c>
      <c r="R30" s="554"/>
      <c r="S30" s="16"/>
      <c r="T30" s="16"/>
      <c r="U30" s="16"/>
      <c r="V30" s="16"/>
      <c r="W30" s="16"/>
      <c r="X30" s="16"/>
      <c r="Y30" s="16"/>
      <c r="Z30" s="16"/>
      <c r="AA30" s="16"/>
      <c r="AB30" s="16"/>
      <c r="AC30" s="16"/>
      <c r="AD30" s="16"/>
    </row>
    <row r="31" spans="1:30" ht="12.75">
      <c r="A31" s="81"/>
      <c r="B31" s="852" t="s">
        <v>256</v>
      </c>
      <c r="C31" s="852"/>
      <c r="D31" s="853"/>
      <c r="E31" s="77" t="s">
        <v>171</v>
      </c>
      <c r="F31" s="78"/>
      <c r="G31" s="17" t="s">
        <v>171</v>
      </c>
      <c r="H31" s="78"/>
      <c r="I31" s="17" t="s">
        <v>171</v>
      </c>
      <c r="J31" s="113"/>
      <c r="K31" s="17" t="s">
        <v>171</v>
      </c>
      <c r="L31" s="561"/>
      <c r="M31" s="17">
        <v>795</v>
      </c>
      <c r="N31" s="464"/>
      <c r="O31" s="225">
        <v>765</v>
      </c>
      <c r="P31" s="17"/>
      <c r="Q31" s="17">
        <v>723</v>
      </c>
      <c r="R31" s="554"/>
      <c r="S31" s="16"/>
      <c r="T31" s="16"/>
      <c r="U31" s="16"/>
      <c r="V31" s="16"/>
      <c r="W31" s="16"/>
      <c r="X31" s="16"/>
      <c r="Y31" s="16"/>
      <c r="Z31" s="16"/>
      <c r="AA31" s="16"/>
      <c r="AB31" s="16"/>
      <c r="AC31" s="16"/>
      <c r="AD31" s="16"/>
    </row>
    <row r="32" spans="1:30" ht="12.75">
      <c r="A32" s="866"/>
      <c r="B32" s="867"/>
      <c r="C32" s="867"/>
      <c r="D32" s="128"/>
      <c r="E32" s="550"/>
      <c r="F32" s="551"/>
      <c r="G32" s="552"/>
      <c r="H32" s="551"/>
      <c r="I32" s="552"/>
      <c r="J32" s="538"/>
      <c r="K32" s="552"/>
      <c r="L32" s="552"/>
      <c r="M32" s="552"/>
      <c r="N32" s="552"/>
      <c r="O32" s="559"/>
      <c r="P32" s="552"/>
      <c r="Q32" s="552"/>
      <c r="R32" s="554"/>
      <c r="S32" s="16"/>
      <c r="T32" s="16"/>
      <c r="U32" s="16"/>
      <c r="V32" s="16"/>
      <c r="W32" s="16"/>
      <c r="X32" s="16"/>
      <c r="Y32" s="16"/>
      <c r="Z32" s="16"/>
      <c r="AA32" s="16"/>
      <c r="AB32" s="16"/>
      <c r="AC32" s="16"/>
      <c r="AD32" s="16"/>
    </row>
    <row r="33" spans="1:30" ht="12.75">
      <c r="A33" s="868" t="s">
        <v>257</v>
      </c>
      <c r="B33" s="869"/>
      <c r="C33" s="869"/>
      <c r="D33" s="850"/>
      <c r="E33" s="74">
        <v>9014</v>
      </c>
      <c r="F33" s="75"/>
      <c r="G33" s="76">
        <v>7843</v>
      </c>
      <c r="H33" s="75"/>
      <c r="I33" s="76">
        <v>7572</v>
      </c>
      <c r="J33" s="562"/>
      <c r="K33" s="76">
        <v>7785.722</v>
      </c>
      <c r="L33" s="76"/>
      <c r="M33" s="76">
        <v>7574</v>
      </c>
      <c r="N33" s="548"/>
      <c r="O33" s="224">
        <v>8689</v>
      </c>
      <c r="P33" s="76"/>
      <c r="Q33" s="76">
        <v>9704</v>
      </c>
      <c r="R33" s="549"/>
      <c r="S33" s="16"/>
      <c r="T33" s="16"/>
      <c r="U33" s="16"/>
      <c r="V33" s="16"/>
      <c r="W33" s="16"/>
      <c r="X33" s="16"/>
      <c r="Y33" s="16"/>
      <c r="Z33" s="16"/>
      <c r="AA33" s="16"/>
      <c r="AB33" s="16"/>
      <c r="AC33" s="16"/>
      <c r="AD33" s="16"/>
    </row>
    <row r="34" spans="1:30" ht="12.75">
      <c r="A34" s="864"/>
      <c r="B34" s="865"/>
      <c r="C34" s="865"/>
      <c r="D34" s="563"/>
      <c r="E34" s="77"/>
      <c r="F34" s="78"/>
      <c r="G34" s="17"/>
      <c r="H34" s="78"/>
      <c r="I34" s="17"/>
      <c r="J34" s="547"/>
      <c r="K34" s="17"/>
      <c r="L34" s="17"/>
      <c r="M34" s="17"/>
      <c r="N34" s="552"/>
      <c r="O34" s="559"/>
      <c r="P34" s="552"/>
      <c r="Q34" s="552"/>
      <c r="R34" s="554"/>
      <c r="S34" s="16"/>
      <c r="T34" s="16"/>
      <c r="U34" s="16"/>
      <c r="V34" s="16"/>
      <c r="W34" s="16"/>
      <c r="X34" s="16"/>
      <c r="Y34" s="16"/>
      <c r="Z34" s="16"/>
      <c r="AA34" s="16"/>
      <c r="AB34" s="16"/>
      <c r="AC34" s="16"/>
      <c r="AD34" s="16"/>
    </row>
    <row r="35" spans="1:30" ht="12.75">
      <c r="A35" s="564"/>
      <c r="B35" s="852" t="s">
        <v>258</v>
      </c>
      <c r="C35" s="850"/>
      <c r="D35" s="850"/>
      <c r="E35" s="77">
        <v>5284</v>
      </c>
      <c r="F35" s="78"/>
      <c r="G35" s="17">
        <v>4768</v>
      </c>
      <c r="H35" s="78"/>
      <c r="I35" s="17">
        <v>4528</v>
      </c>
      <c r="J35" s="547"/>
      <c r="K35" s="17">
        <v>4888.805</v>
      </c>
      <c r="L35" s="17"/>
      <c r="M35" s="17">
        <v>5290</v>
      </c>
      <c r="N35" s="552"/>
      <c r="O35" s="225">
        <v>5304</v>
      </c>
      <c r="P35" s="17"/>
      <c r="Q35" s="17">
        <v>5708</v>
      </c>
      <c r="R35" s="554"/>
      <c r="S35" s="16"/>
      <c r="T35" s="16"/>
      <c r="U35" s="16"/>
      <c r="V35" s="16"/>
      <c r="W35" s="16"/>
      <c r="X35" s="16"/>
      <c r="Y35" s="16"/>
      <c r="Z35" s="16"/>
      <c r="AA35" s="16"/>
      <c r="AB35" s="16"/>
      <c r="AC35" s="16"/>
      <c r="AD35" s="16"/>
    </row>
    <row r="36" spans="1:30" ht="12.75">
      <c r="A36" s="564"/>
      <c r="B36" s="852" t="s">
        <v>259</v>
      </c>
      <c r="C36" s="850"/>
      <c r="D36" s="850"/>
      <c r="E36" s="77">
        <v>3883</v>
      </c>
      <c r="F36" s="78"/>
      <c r="G36" s="17">
        <v>3141</v>
      </c>
      <c r="H36" s="78"/>
      <c r="I36" s="17">
        <v>3091</v>
      </c>
      <c r="J36" s="547"/>
      <c r="K36" s="17">
        <v>3202.01</v>
      </c>
      <c r="L36" s="17"/>
      <c r="M36" s="17">
        <v>2621</v>
      </c>
      <c r="N36" s="552"/>
      <c r="O36" s="225">
        <v>2283</v>
      </c>
      <c r="P36" s="17"/>
      <c r="Q36" s="17">
        <v>2950</v>
      </c>
      <c r="R36" s="554"/>
      <c r="S36" s="16"/>
      <c r="T36" s="16"/>
      <c r="U36" s="16"/>
      <c r="V36" s="16"/>
      <c r="W36" s="16"/>
      <c r="X36" s="16"/>
      <c r="Y36" s="16"/>
      <c r="Z36" s="16"/>
      <c r="AA36" s="16"/>
      <c r="AB36" s="16"/>
      <c r="AC36" s="16"/>
      <c r="AD36" s="16"/>
    </row>
    <row r="37" spans="1:30" ht="12.75">
      <c r="A37" s="564"/>
      <c r="B37" s="852" t="s">
        <v>202</v>
      </c>
      <c r="C37" s="852"/>
      <c r="D37" s="850"/>
      <c r="E37" s="77" t="s">
        <v>171</v>
      </c>
      <c r="F37" s="78"/>
      <c r="G37" s="17" t="s">
        <v>171</v>
      </c>
      <c r="H37" s="78"/>
      <c r="I37" s="17" t="s">
        <v>171</v>
      </c>
      <c r="J37" s="547"/>
      <c r="K37" s="17" t="s">
        <v>171</v>
      </c>
      <c r="L37" s="17"/>
      <c r="M37" s="17" t="s">
        <v>171</v>
      </c>
      <c r="N37" s="565"/>
      <c r="O37" s="225">
        <v>1104</v>
      </c>
      <c r="P37" s="17"/>
      <c r="Q37" s="17">
        <v>1008</v>
      </c>
      <c r="R37" s="554"/>
      <c r="S37" s="16"/>
      <c r="T37" s="16"/>
      <c r="U37" s="16"/>
      <c r="V37" s="16"/>
      <c r="W37" s="16"/>
      <c r="X37" s="16"/>
      <c r="Y37" s="16"/>
      <c r="Z37" s="16"/>
      <c r="AA37" s="16"/>
      <c r="AB37" s="16"/>
      <c r="AC37" s="16"/>
      <c r="AD37" s="16"/>
    </row>
    <row r="38" spans="1:30" ht="12.75">
      <c r="A38" s="564"/>
      <c r="B38" s="852" t="s">
        <v>260</v>
      </c>
      <c r="C38" s="850"/>
      <c r="D38" s="850"/>
      <c r="E38" s="77">
        <v>-150</v>
      </c>
      <c r="F38" s="78"/>
      <c r="G38" s="17">
        <v>-64</v>
      </c>
      <c r="H38" s="78"/>
      <c r="I38" s="17">
        <v>-44</v>
      </c>
      <c r="J38" s="547"/>
      <c r="K38" s="17">
        <v>-250.881</v>
      </c>
      <c r="L38" s="17"/>
      <c r="M38" s="17">
        <v>-423</v>
      </c>
      <c r="N38" s="552"/>
      <c r="O38" s="225">
        <v>-37</v>
      </c>
      <c r="P38" s="17"/>
      <c r="Q38" s="17">
        <v>-33</v>
      </c>
      <c r="R38" s="554"/>
      <c r="S38" s="16"/>
      <c r="T38" s="16"/>
      <c r="U38" s="16"/>
      <c r="V38" s="16"/>
      <c r="W38" s="16"/>
      <c r="X38" s="16"/>
      <c r="Y38" s="16"/>
      <c r="Z38" s="16"/>
      <c r="AA38" s="16"/>
      <c r="AB38" s="16"/>
      <c r="AC38" s="16"/>
      <c r="AD38" s="16"/>
    </row>
    <row r="39" spans="1:30" ht="12.75">
      <c r="A39" s="564"/>
      <c r="B39" s="852" t="s">
        <v>231</v>
      </c>
      <c r="C39" s="850"/>
      <c r="D39" s="850"/>
      <c r="E39" s="77">
        <v>-5</v>
      </c>
      <c r="F39" s="78"/>
      <c r="G39" s="17">
        <v>-6</v>
      </c>
      <c r="H39" s="78"/>
      <c r="I39" s="17">
        <v>-6</v>
      </c>
      <c r="J39" s="547"/>
      <c r="K39" s="17">
        <v>-56.626</v>
      </c>
      <c r="L39" s="17"/>
      <c r="M39" s="17">
        <v>-3</v>
      </c>
      <c r="N39" s="552"/>
      <c r="O39" s="225">
        <v>-63</v>
      </c>
      <c r="P39" s="17"/>
      <c r="Q39" s="230">
        <v>0</v>
      </c>
      <c r="R39" s="554"/>
      <c r="S39" s="16"/>
      <c r="T39" s="16"/>
      <c r="U39" s="16"/>
      <c r="V39" s="16"/>
      <c r="W39" s="16"/>
      <c r="X39" s="16"/>
      <c r="Y39" s="16"/>
      <c r="Z39" s="16"/>
      <c r="AA39" s="16"/>
      <c r="AB39" s="16"/>
      <c r="AC39" s="16"/>
      <c r="AD39" s="16"/>
    </row>
    <row r="40" spans="1:30" ht="12.75">
      <c r="A40" s="564"/>
      <c r="B40" s="852" t="s">
        <v>261</v>
      </c>
      <c r="C40" s="850"/>
      <c r="D40" s="850"/>
      <c r="E40" s="77">
        <v>2</v>
      </c>
      <c r="F40" s="78"/>
      <c r="G40" s="17">
        <v>3</v>
      </c>
      <c r="H40" s="78"/>
      <c r="I40" s="17">
        <v>3</v>
      </c>
      <c r="J40" s="547"/>
      <c r="K40" s="17">
        <v>2.414</v>
      </c>
      <c r="L40" s="17"/>
      <c r="M40" s="17">
        <v>2</v>
      </c>
      <c r="N40" s="552"/>
      <c r="O40" s="225">
        <v>2</v>
      </c>
      <c r="P40" s="17"/>
      <c r="Q40" s="17">
        <v>2</v>
      </c>
      <c r="R40" s="554"/>
      <c r="S40" s="16"/>
      <c r="T40" s="16"/>
      <c r="U40" s="16"/>
      <c r="V40" s="16"/>
      <c r="W40" s="16"/>
      <c r="X40" s="16"/>
      <c r="Y40" s="16"/>
      <c r="Z40" s="16"/>
      <c r="AA40" s="16"/>
      <c r="AB40" s="16"/>
      <c r="AC40" s="16"/>
      <c r="AD40" s="16"/>
    </row>
    <row r="41" spans="1:30" ht="12.75">
      <c r="A41" s="564"/>
      <c r="B41" s="852" t="s">
        <v>255</v>
      </c>
      <c r="C41" s="852"/>
      <c r="D41" s="853"/>
      <c r="E41" s="77" t="s">
        <v>171</v>
      </c>
      <c r="F41" s="78"/>
      <c r="G41" s="17" t="s">
        <v>171</v>
      </c>
      <c r="H41" s="78"/>
      <c r="I41" s="17" t="s">
        <v>171</v>
      </c>
      <c r="J41" s="547"/>
      <c r="K41" s="17" t="s">
        <v>171</v>
      </c>
      <c r="L41" s="17"/>
      <c r="M41" s="17">
        <v>87</v>
      </c>
      <c r="N41" s="552"/>
      <c r="O41" s="225">
        <v>95</v>
      </c>
      <c r="P41" s="17"/>
      <c r="Q41" s="17">
        <v>64</v>
      </c>
      <c r="R41" s="554"/>
      <c r="S41" s="16"/>
      <c r="T41" s="16"/>
      <c r="U41" s="16"/>
      <c r="V41" s="16"/>
      <c r="W41" s="16"/>
      <c r="X41" s="16"/>
      <c r="Y41" s="16"/>
      <c r="Z41" s="16"/>
      <c r="AA41" s="16"/>
      <c r="AB41" s="16"/>
      <c r="AC41" s="16"/>
      <c r="AD41" s="16"/>
    </row>
    <row r="42" spans="1:30" ht="12.75">
      <c r="A42" s="564"/>
      <c r="B42" s="852" t="s">
        <v>254</v>
      </c>
      <c r="C42" s="850"/>
      <c r="D42" s="850"/>
      <c r="E42" s="566">
        <v>0</v>
      </c>
      <c r="F42" s="551"/>
      <c r="G42" s="230">
        <v>0</v>
      </c>
      <c r="H42" s="551"/>
      <c r="I42" s="230">
        <v>0</v>
      </c>
      <c r="J42" s="538"/>
      <c r="K42" s="230">
        <v>0</v>
      </c>
      <c r="L42" s="552"/>
      <c r="M42" s="230">
        <v>0</v>
      </c>
      <c r="N42" s="552"/>
      <c r="O42" s="230">
        <v>0</v>
      </c>
      <c r="P42" s="17"/>
      <c r="Q42" s="17">
        <v>4</v>
      </c>
      <c r="R42" s="554"/>
      <c r="S42" s="16"/>
      <c r="T42" s="16"/>
      <c r="U42" s="16"/>
      <c r="V42" s="16"/>
      <c r="W42" s="16"/>
      <c r="X42" s="16"/>
      <c r="Y42" s="16"/>
      <c r="Z42" s="16"/>
      <c r="AA42" s="16"/>
      <c r="AB42" s="16"/>
      <c r="AC42" s="16"/>
      <c r="AD42" s="16"/>
    </row>
    <row r="43" spans="1:30" ht="12.75">
      <c r="A43" s="564"/>
      <c r="B43" s="567"/>
      <c r="C43" s="567"/>
      <c r="D43" s="567"/>
      <c r="E43" s="550"/>
      <c r="F43" s="551"/>
      <c r="G43" s="552"/>
      <c r="H43" s="551"/>
      <c r="I43" s="552"/>
      <c r="J43" s="538"/>
      <c r="K43" s="552"/>
      <c r="L43" s="552"/>
      <c r="M43" s="552"/>
      <c r="N43" s="552"/>
      <c r="O43" s="559"/>
      <c r="P43" s="552"/>
      <c r="Q43" s="552"/>
      <c r="R43" s="554"/>
      <c r="S43" s="16"/>
      <c r="T43" s="16"/>
      <c r="U43" s="16"/>
      <c r="V43" s="16"/>
      <c r="W43" s="16"/>
      <c r="X43" s="16"/>
      <c r="Y43" s="16"/>
      <c r="Z43" s="16"/>
      <c r="AA43" s="16"/>
      <c r="AB43" s="16"/>
      <c r="AC43" s="16"/>
      <c r="AD43" s="16"/>
    </row>
    <row r="44" spans="1:30" ht="12.75">
      <c r="A44" s="858" t="s">
        <v>190</v>
      </c>
      <c r="B44" s="859"/>
      <c r="C44" s="859"/>
      <c r="D44" s="860"/>
      <c r="E44" s="219">
        <v>957</v>
      </c>
      <c r="F44" s="226"/>
      <c r="G44" s="221">
        <v>1831</v>
      </c>
      <c r="H44" s="226"/>
      <c r="I44" s="221">
        <v>835</v>
      </c>
      <c r="J44" s="568"/>
      <c r="K44" s="221">
        <v>1914.865</v>
      </c>
      <c r="L44" s="221"/>
      <c r="M44" s="221">
        <v>6132</v>
      </c>
      <c r="N44" s="569"/>
      <c r="O44" s="227">
        <v>-211</v>
      </c>
      <c r="P44" s="221"/>
      <c r="Q44" s="221">
        <v>9735</v>
      </c>
      <c r="R44" s="570"/>
      <c r="S44" s="16"/>
      <c r="T44" s="16"/>
      <c r="U44" s="16"/>
      <c r="V44" s="16"/>
      <c r="W44" s="16"/>
      <c r="X44" s="16"/>
      <c r="Y44" s="16"/>
      <c r="Z44" s="16"/>
      <c r="AA44" s="16"/>
      <c r="AB44" s="16"/>
      <c r="AC44" s="16"/>
      <c r="AD44" s="16"/>
    </row>
    <row r="45" spans="1:30" ht="12.75">
      <c r="A45" s="82"/>
      <c r="B45" s="25"/>
      <c r="C45" s="25"/>
      <c r="D45" s="25"/>
      <c r="E45" s="77"/>
      <c r="F45" s="78"/>
      <c r="G45" s="17"/>
      <c r="H45" s="78"/>
      <c r="I45" s="17"/>
      <c r="J45" s="547"/>
      <c r="K45" s="17"/>
      <c r="L45" s="17"/>
      <c r="M45" s="17"/>
      <c r="N45" s="552"/>
      <c r="O45" s="559"/>
      <c r="P45" s="552"/>
      <c r="Q45" s="552"/>
      <c r="R45" s="554"/>
      <c r="S45" s="16"/>
      <c r="T45" s="16"/>
      <c r="U45" s="16"/>
      <c r="V45" s="16"/>
      <c r="W45" s="16"/>
      <c r="X45" s="16"/>
      <c r="Y45" s="16"/>
      <c r="Z45" s="16"/>
      <c r="AA45" s="16"/>
      <c r="AB45" s="16"/>
      <c r="AC45" s="16"/>
      <c r="AD45" s="16"/>
    </row>
    <row r="46" spans="1:30" ht="12.75">
      <c r="A46" s="861" t="s">
        <v>132</v>
      </c>
      <c r="B46" s="862"/>
      <c r="C46" s="862"/>
      <c r="D46" s="863"/>
      <c r="E46" s="74">
        <v>967</v>
      </c>
      <c r="F46" s="75"/>
      <c r="G46" s="76">
        <v>1867</v>
      </c>
      <c r="H46" s="75"/>
      <c r="I46" s="76">
        <v>963</v>
      </c>
      <c r="J46" s="571"/>
      <c r="K46" s="76">
        <v>1864.306</v>
      </c>
      <c r="L46" s="76"/>
      <c r="M46" s="76">
        <v>6103</v>
      </c>
      <c r="N46" s="548"/>
      <c r="O46" s="224">
        <v>-211</v>
      </c>
      <c r="P46" s="76"/>
      <c r="Q46" s="76">
        <v>9690</v>
      </c>
      <c r="R46" s="549"/>
      <c r="S46" s="16"/>
      <c r="T46" s="16"/>
      <c r="U46" s="16"/>
      <c r="V46" s="16"/>
      <c r="W46" s="16"/>
      <c r="X46" s="16"/>
      <c r="Y46" s="16"/>
      <c r="Z46" s="16"/>
      <c r="AA46" s="16"/>
      <c r="AB46" s="16"/>
      <c r="AC46" s="16"/>
      <c r="AD46" s="16"/>
    </row>
    <row r="47" spans="1:30" ht="12.75">
      <c r="A47" s="82"/>
      <c r="B47" s="25"/>
      <c r="C47" s="25"/>
      <c r="D47" s="25"/>
      <c r="E47" s="550"/>
      <c r="F47" s="551"/>
      <c r="G47" s="552"/>
      <c r="H47" s="551"/>
      <c r="I47" s="552"/>
      <c r="J47" s="538"/>
      <c r="K47" s="552"/>
      <c r="L47" s="552"/>
      <c r="M47" s="552"/>
      <c r="N47" s="552"/>
      <c r="O47" s="559"/>
      <c r="P47" s="552"/>
      <c r="Q47" s="552"/>
      <c r="R47" s="554"/>
      <c r="S47" s="16"/>
      <c r="T47" s="16"/>
      <c r="U47" s="16"/>
      <c r="V47" s="16"/>
      <c r="W47" s="16"/>
      <c r="X47" s="16"/>
      <c r="Y47" s="16"/>
      <c r="Z47" s="16"/>
      <c r="AA47" s="16"/>
      <c r="AB47" s="16"/>
      <c r="AC47" s="16"/>
      <c r="AD47" s="16"/>
    </row>
    <row r="48" spans="1:30" ht="12.75">
      <c r="A48" s="13"/>
      <c r="B48" s="852" t="s">
        <v>232</v>
      </c>
      <c r="C48" s="852"/>
      <c r="D48" s="850"/>
      <c r="E48" s="77">
        <v>510</v>
      </c>
      <c r="F48" s="78"/>
      <c r="G48" s="17">
        <v>1062</v>
      </c>
      <c r="H48" s="78"/>
      <c r="I48" s="17">
        <v>-208</v>
      </c>
      <c r="J48" s="547"/>
      <c r="K48" s="17">
        <v>461.173</v>
      </c>
      <c r="L48" s="17"/>
      <c r="M48" s="17">
        <v>563</v>
      </c>
      <c r="N48" s="552"/>
      <c r="O48" s="225">
        <v>142</v>
      </c>
      <c r="P48" s="17"/>
      <c r="Q48" s="17">
        <v>861</v>
      </c>
      <c r="R48" s="554"/>
      <c r="S48" s="16"/>
      <c r="T48" s="16"/>
      <c r="U48" s="16"/>
      <c r="V48" s="16"/>
      <c r="W48" s="16"/>
      <c r="X48" s="16"/>
      <c r="Y48" s="16"/>
      <c r="Z48" s="16"/>
      <c r="AA48" s="16"/>
      <c r="AB48" s="16"/>
      <c r="AC48" s="16"/>
      <c r="AD48" s="16"/>
    </row>
    <row r="49" spans="1:30" ht="12.75">
      <c r="A49" s="13"/>
      <c r="B49" s="849" t="s">
        <v>233</v>
      </c>
      <c r="C49" s="850"/>
      <c r="D49" s="850"/>
      <c r="E49" s="77">
        <v>-460</v>
      </c>
      <c r="F49" s="78"/>
      <c r="G49" s="17">
        <v>318</v>
      </c>
      <c r="H49" s="78"/>
      <c r="I49" s="17">
        <v>148</v>
      </c>
      <c r="J49" s="547"/>
      <c r="K49" s="17">
        <v>741.891</v>
      </c>
      <c r="L49" s="17"/>
      <c r="M49" s="17">
        <v>6096</v>
      </c>
      <c r="N49" s="552"/>
      <c r="O49" s="225">
        <v>501</v>
      </c>
      <c r="P49" s="17"/>
      <c r="Q49" s="17">
        <v>8548</v>
      </c>
      <c r="R49" s="554"/>
      <c r="S49" s="16"/>
      <c r="T49" s="16"/>
      <c r="U49" s="16"/>
      <c r="V49" s="16"/>
      <c r="W49" s="16"/>
      <c r="X49" s="16"/>
      <c r="Y49" s="16"/>
      <c r="Z49" s="16"/>
      <c r="AA49" s="16"/>
      <c r="AB49" s="16"/>
      <c r="AC49" s="16"/>
      <c r="AD49" s="16"/>
    </row>
    <row r="50" spans="1:30" ht="12.75">
      <c r="A50" s="81"/>
      <c r="B50" s="851" t="s">
        <v>234</v>
      </c>
      <c r="C50" s="850"/>
      <c r="D50" s="850"/>
      <c r="E50" s="77">
        <v>-345</v>
      </c>
      <c r="F50" s="78"/>
      <c r="G50" s="17">
        <v>-239</v>
      </c>
      <c r="H50" s="78"/>
      <c r="I50" s="17">
        <v>-203</v>
      </c>
      <c r="J50" s="547"/>
      <c r="K50" s="17">
        <v>-219.175</v>
      </c>
      <c r="L50" s="17"/>
      <c r="M50" s="17">
        <v>-256</v>
      </c>
      <c r="N50" s="552"/>
      <c r="O50" s="225">
        <v>-265</v>
      </c>
      <c r="P50" s="17"/>
      <c r="Q50" s="17">
        <v>-303</v>
      </c>
      <c r="R50" s="554"/>
      <c r="S50" s="16"/>
      <c r="T50" s="16"/>
      <c r="U50" s="16"/>
      <c r="V50" s="16"/>
      <c r="W50" s="16"/>
      <c r="X50" s="16"/>
      <c r="Y50" s="16"/>
      <c r="Z50" s="16"/>
      <c r="AA50" s="16"/>
      <c r="AB50" s="16"/>
      <c r="AC50" s="16"/>
      <c r="AD50" s="16"/>
    </row>
    <row r="51" spans="1:30" ht="12.75">
      <c r="A51" s="80"/>
      <c r="B51" s="852" t="s">
        <v>235</v>
      </c>
      <c r="C51" s="850"/>
      <c r="D51" s="850"/>
      <c r="E51" s="77">
        <v>347</v>
      </c>
      <c r="F51" s="78"/>
      <c r="G51" s="17">
        <v>-183</v>
      </c>
      <c r="H51" s="78"/>
      <c r="I51" s="17">
        <v>368</v>
      </c>
      <c r="J51" s="547"/>
      <c r="K51" s="17">
        <v>42.768</v>
      </c>
      <c r="L51" s="17"/>
      <c r="M51" s="17">
        <v>-300</v>
      </c>
      <c r="N51" s="552"/>
      <c r="O51" s="225">
        <v>-589</v>
      </c>
      <c r="P51" s="17"/>
      <c r="Q51" s="17">
        <v>584</v>
      </c>
      <c r="R51" s="554"/>
      <c r="S51" s="16"/>
      <c r="T51" s="16"/>
      <c r="U51" s="16"/>
      <c r="V51" s="16"/>
      <c r="W51" s="16"/>
      <c r="X51" s="16"/>
      <c r="Y51" s="16"/>
      <c r="Z51" s="16"/>
      <c r="AA51" s="16"/>
      <c r="AB51" s="16"/>
      <c r="AC51" s="16"/>
      <c r="AD51" s="16"/>
    </row>
    <row r="52" spans="1:30" ht="12.75">
      <c r="A52" s="80"/>
      <c r="B52" s="852" t="s">
        <v>256</v>
      </c>
      <c r="C52" s="852"/>
      <c r="D52" s="853"/>
      <c r="E52" s="77">
        <v>916</v>
      </c>
      <c r="F52" s="78"/>
      <c r="G52" s="17">
        <v>908</v>
      </c>
      <c r="H52" s="78"/>
      <c r="I52" s="17">
        <v>859</v>
      </c>
      <c r="J52" s="547"/>
      <c r="K52" s="17">
        <v>837.649</v>
      </c>
      <c r="L52" s="17"/>
      <c r="M52" s="17" t="s">
        <v>171</v>
      </c>
      <c r="N52" s="552"/>
      <c r="O52" s="228" t="s">
        <v>171</v>
      </c>
      <c r="P52" s="17"/>
      <c r="Q52" s="228" t="s">
        <v>171</v>
      </c>
      <c r="R52" s="554"/>
      <c r="S52" s="16"/>
      <c r="T52" s="16"/>
      <c r="U52" s="16"/>
      <c r="V52" s="16"/>
      <c r="W52" s="16"/>
      <c r="X52" s="16"/>
      <c r="Y52" s="16"/>
      <c r="Z52" s="16"/>
      <c r="AA52" s="16"/>
      <c r="AB52" s="16"/>
      <c r="AC52" s="16"/>
      <c r="AD52" s="16"/>
    </row>
    <row r="53" spans="1:30" ht="12.75">
      <c r="A53" s="80"/>
      <c r="B53" s="25"/>
      <c r="C53" s="83"/>
      <c r="D53" s="166"/>
      <c r="E53" s="77"/>
      <c r="F53" s="78"/>
      <c r="G53" s="17"/>
      <c r="H53" s="78"/>
      <c r="I53" s="17"/>
      <c r="J53" s="547"/>
      <c r="K53" s="17"/>
      <c r="L53" s="17"/>
      <c r="M53" s="17"/>
      <c r="N53" s="552"/>
      <c r="O53" s="559"/>
      <c r="P53" s="552"/>
      <c r="Q53" s="552"/>
      <c r="R53" s="554"/>
      <c r="S53" s="16"/>
      <c r="T53" s="16"/>
      <c r="U53" s="16"/>
      <c r="V53" s="16"/>
      <c r="W53" s="16"/>
      <c r="X53" s="16"/>
      <c r="Y53" s="16"/>
      <c r="Z53" s="16"/>
      <c r="AA53" s="16"/>
      <c r="AB53" s="16"/>
      <c r="AC53" s="16"/>
      <c r="AD53" s="16"/>
    </row>
    <row r="54" spans="1:30" ht="15">
      <c r="A54" s="854" t="s">
        <v>133</v>
      </c>
      <c r="B54" s="855"/>
      <c r="C54" s="855"/>
      <c r="D54" s="856"/>
      <c r="E54" s="74">
        <v>-10</v>
      </c>
      <c r="F54" s="75"/>
      <c r="G54" s="76">
        <v>-35</v>
      </c>
      <c r="H54" s="75"/>
      <c r="I54" s="76">
        <v>-129</v>
      </c>
      <c r="J54" s="571"/>
      <c r="K54" s="76">
        <v>51</v>
      </c>
      <c r="L54" s="76"/>
      <c r="M54" s="76">
        <v>29</v>
      </c>
      <c r="N54" s="548"/>
      <c r="O54" s="229">
        <v>0</v>
      </c>
      <c r="P54" s="76"/>
      <c r="Q54" s="76">
        <v>44</v>
      </c>
      <c r="R54" s="549"/>
      <c r="S54" s="16"/>
      <c r="T54" s="16"/>
      <c r="U54" s="16"/>
      <c r="V54" s="16"/>
      <c r="W54" s="16"/>
      <c r="X54" s="16"/>
      <c r="Y54" s="16"/>
      <c r="Z54" s="16"/>
      <c r="AA54" s="16"/>
      <c r="AB54" s="16"/>
      <c r="AC54" s="16"/>
      <c r="AD54" s="16"/>
    </row>
    <row r="55" spans="1:30" ht="12.75">
      <c r="A55" s="81"/>
      <c r="B55" s="84"/>
      <c r="C55" s="84"/>
      <c r="D55" s="167"/>
      <c r="E55" s="77"/>
      <c r="F55" s="78"/>
      <c r="G55" s="17"/>
      <c r="H55" s="78"/>
      <c r="I55" s="17"/>
      <c r="J55" s="14"/>
      <c r="K55" s="17"/>
      <c r="L55" s="17"/>
      <c r="M55" s="17"/>
      <c r="N55" s="552"/>
      <c r="O55" s="559"/>
      <c r="P55" s="552"/>
      <c r="Q55" s="552"/>
      <c r="R55" s="554"/>
      <c r="S55" s="16"/>
      <c r="T55" s="16"/>
      <c r="U55" s="16"/>
      <c r="V55" s="16"/>
      <c r="W55" s="16"/>
      <c r="X55" s="16"/>
      <c r="Y55" s="16"/>
      <c r="Z55" s="16"/>
      <c r="AA55" s="16"/>
      <c r="AB55" s="16"/>
      <c r="AC55" s="16"/>
      <c r="AD55" s="16"/>
    </row>
    <row r="56" spans="1:30" ht="12.75">
      <c r="A56" s="81"/>
      <c r="B56" s="84" t="s">
        <v>262</v>
      </c>
      <c r="C56" s="84"/>
      <c r="D56" s="167"/>
      <c r="E56" s="77">
        <v>-10</v>
      </c>
      <c r="F56" s="78"/>
      <c r="G56" s="17">
        <v>-35</v>
      </c>
      <c r="H56" s="78"/>
      <c r="I56" s="17">
        <v>-129</v>
      </c>
      <c r="J56" s="14"/>
      <c r="K56" s="17">
        <v>50.559</v>
      </c>
      <c r="L56" s="17"/>
      <c r="M56" s="17">
        <v>29</v>
      </c>
      <c r="N56" s="552"/>
      <c r="O56" s="230">
        <v>0</v>
      </c>
      <c r="P56" s="17"/>
      <c r="Q56" s="17">
        <v>44</v>
      </c>
      <c r="R56" s="554"/>
      <c r="S56" s="16"/>
      <c r="T56" s="16"/>
      <c r="U56" s="16"/>
      <c r="V56" s="16"/>
      <c r="W56" s="16"/>
      <c r="X56" s="16"/>
      <c r="Y56" s="16"/>
      <c r="Z56" s="16"/>
      <c r="AA56" s="16"/>
      <c r="AB56" s="16"/>
      <c r="AC56" s="16"/>
      <c r="AD56" s="16"/>
    </row>
    <row r="57" spans="1:30" ht="12.75">
      <c r="A57" s="572"/>
      <c r="B57" s="573"/>
      <c r="C57" s="574"/>
      <c r="D57" s="575"/>
      <c r="E57" s="576"/>
      <c r="F57" s="577"/>
      <c r="G57" s="578"/>
      <c r="H57" s="577"/>
      <c r="I57" s="578"/>
      <c r="J57" s="579"/>
      <c r="K57" s="580"/>
      <c r="L57" s="580"/>
      <c r="M57" s="580"/>
      <c r="N57" s="580"/>
      <c r="O57" s="580"/>
      <c r="P57" s="580"/>
      <c r="Q57" s="580"/>
      <c r="R57" s="581"/>
      <c r="S57" s="16"/>
      <c r="T57" s="16"/>
      <c r="U57" s="16"/>
      <c r="V57" s="16"/>
      <c r="W57" s="16"/>
      <c r="X57" s="16"/>
      <c r="Y57" s="16"/>
      <c r="Z57" s="16"/>
      <c r="AA57" s="16"/>
      <c r="AB57" s="16"/>
      <c r="AC57" s="16"/>
      <c r="AD57" s="16"/>
    </row>
    <row r="58" spans="1:30" ht="12.75">
      <c r="A58" s="857" t="s">
        <v>351</v>
      </c>
      <c r="B58" s="857"/>
      <c r="C58" s="857"/>
      <c r="D58" s="857"/>
      <c r="E58" s="857"/>
      <c r="F58" s="857"/>
      <c r="G58" s="857"/>
      <c r="H58" s="857"/>
      <c r="I58" s="857"/>
      <c r="J58" s="857"/>
      <c r="K58" s="857"/>
      <c r="L58" s="857"/>
      <c r="M58" s="857"/>
      <c r="N58" s="857"/>
      <c r="O58" s="857"/>
      <c r="P58" s="857"/>
      <c r="Q58" s="857"/>
      <c r="R58" s="857"/>
      <c r="S58" s="16"/>
      <c r="T58" s="16"/>
      <c r="U58" s="16"/>
      <c r="V58" s="16"/>
      <c r="W58" s="16"/>
      <c r="X58" s="16"/>
      <c r="Y58" s="16"/>
      <c r="Z58" s="16"/>
      <c r="AA58" s="16"/>
      <c r="AB58" s="16"/>
      <c r="AC58" s="16"/>
      <c r="AD58" s="16"/>
    </row>
    <row r="59" spans="1:30" ht="24.75" customHeight="1">
      <c r="A59" s="85" t="s">
        <v>148</v>
      </c>
      <c r="B59" s="848" t="s">
        <v>352</v>
      </c>
      <c r="C59" s="848"/>
      <c r="D59" s="848"/>
      <c r="E59" s="848"/>
      <c r="F59" s="848"/>
      <c r="G59" s="848"/>
      <c r="H59" s="848"/>
      <c r="I59" s="848"/>
      <c r="J59" s="848"/>
      <c r="K59" s="848"/>
      <c r="L59" s="848"/>
      <c r="M59" s="848"/>
      <c r="N59" s="848"/>
      <c r="O59" s="848"/>
      <c r="P59" s="848"/>
      <c r="Q59" s="848"/>
      <c r="R59" s="848"/>
      <c r="S59" s="16"/>
      <c r="T59" s="16"/>
      <c r="U59" s="16"/>
      <c r="V59" s="16"/>
      <c r="W59" s="16"/>
      <c r="X59" s="16"/>
      <c r="Y59" s="16"/>
      <c r="Z59" s="16"/>
      <c r="AA59" s="16"/>
      <c r="AB59" s="16"/>
      <c r="AC59" s="16"/>
      <c r="AD59" s="16"/>
    </row>
    <row r="60" spans="1:30" ht="12.75">
      <c r="A60" s="85" t="s">
        <v>149</v>
      </c>
      <c r="B60" s="847" t="s">
        <v>263</v>
      </c>
      <c r="C60" s="847"/>
      <c r="D60" s="847"/>
      <c r="E60" s="847"/>
      <c r="F60" s="847"/>
      <c r="G60" s="847"/>
      <c r="H60" s="847"/>
      <c r="I60" s="847"/>
      <c r="J60" s="847"/>
      <c r="K60" s="847"/>
      <c r="L60" s="847"/>
      <c r="M60" s="847"/>
      <c r="N60" s="847"/>
      <c r="O60" s="847"/>
      <c r="P60" s="847"/>
      <c r="Q60" s="847"/>
      <c r="R60" s="847"/>
      <c r="S60" s="114"/>
      <c r="T60" s="114"/>
      <c r="U60" s="114"/>
      <c r="V60" s="114"/>
      <c r="W60" s="114"/>
      <c r="X60" s="114"/>
      <c r="Y60" s="114"/>
      <c r="Z60" s="114"/>
      <c r="AA60" s="114"/>
      <c r="AB60" s="114"/>
      <c r="AC60" s="114"/>
      <c r="AD60" s="114"/>
    </row>
    <row r="61" spans="1:30" ht="12.75">
      <c r="A61" s="85" t="s">
        <v>150</v>
      </c>
      <c r="B61" s="791" t="s">
        <v>0</v>
      </c>
      <c r="C61" s="791"/>
      <c r="D61" s="791"/>
      <c r="E61" s="791"/>
      <c r="F61" s="791"/>
      <c r="G61" s="791"/>
      <c r="H61" s="791"/>
      <c r="I61" s="791"/>
      <c r="J61" s="791"/>
      <c r="K61" s="791"/>
      <c r="L61" s="791"/>
      <c r="M61" s="791"/>
      <c r="N61" s="791"/>
      <c r="O61" s="791"/>
      <c r="P61" s="791"/>
      <c r="Q61" s="791"/>
      <c r="R61" s="791"/>
      <c r="S61" s="114"/>
      <c r="T61" s="114"/>
      <c r="U61" s="114"/>
      <c r="V61" s="114"/>
      <c r="W61" s="114"/>
      <c r="X61" s="114"/>
      <c r="Y61" s="114"/>
      <c r="Z61" s="114"/>
      <c r="AA61" s="114"/>
      <c r="AB61" s="114"/>
      <c r="AC61" s="114"/>
      <c r="AD61" s="114"/>
    </row>
    <row r="62" spans="1:30" ht="12.75">
      <c r="A62" s="15" t="s">
        <v>151</v>
      </c>
      <c r="B62" s="847" t="s">
        <v>1</v>
      </c>
      <c r="C62" s="847"/>
      <c r="D62" s="847"/>
      <c r="E62" s="847"/>
      <c r="F62" s="847"/>
      <c r="G62" s="847"/>
      <c r="H62" s="847"/>
      <c r="I62" s="847"/>
      <c r="J62" s="847"/>
      <c r="K62" s="847"/>
      <c r="L62" s="847"/>
      <c r="M62" s="847"/>
      <c r="N62" s="847"/>
      <c r="O62" s="847"/>
      <c r="P62" s="847"/>
      <c r="Q62" s="847"/>
      <c r="R62" s="847"/>
      <c r="S62" s="114"/>
      <c r="T62" s="114"/>
      <c r="U62" s="114"/>
      <c r="V62" s="114"/>
      <c r="W62" s="114"/>
      <c r="X62" s="114"/>
      <c r="Y62" s="114"/>
      <c r="Z62" s="114"/>
      <c r="AA62" s="114"/>
      <c r="AB62" s="114"/>
      <c r="AC62" s="114"/>
      <c r="AD62" s="114"/>
    </row>
    <row r="63" spans="1:30" ht="12.75">
      <c r="A63" s="15" t="s">
        <v>152</v>
      </c>
      <c r="B63" s="847" t="s">
        <v>2</v>
      </c>
      <c r="C63" s="847"/>
      <c r="D63" s="847"/>
      <c r="E63" s="847"/>
      <c r="F63" s="847"/>
      <c r="G63" s="847"/>
      <c r="H63" s="847"/>
      <c r="I63" s="847"/>
      <c r="J63" s="847"/>
      <c r="K63" s="847"/>
      <c r="L63" s="847"/>
      <c r="M63" s="847"/>
      <c r="N63" s="847"/>
      <c r="O63" s="847"/>
      <c r="P63" s="847"/>
      <c r="Q63" s="847"/>
      <c r="R63" s="847"/>
      <c r="S63" s="114"/>
      <c r="T63" s="114"/>
      <c r="U63" s="114"/>
      <c r="V63" s="114"/>
      <c r="W63" s="114"/>
      <c r="X63" s="114"/>
      <c r="Y63" s="114"/>
      <c r="Z63" s="114"/>
      <c r="AA63" s="114"/>
      <c r="AB63" s="114"/>
      <c r="AC63" s="114"/>
      <c r="AD63" s="114"/>
    </row>
    <row r="64" spans="1:30" ht="12.75">
      <c r="A64" s="86" t="s">
        <v>153</v>
      </c>
      <c r="B64" s="847" t="s">
        <v>3</v>
      </c>
      <c r="C64" s="847"/>
      <c r="D64" s="847"/>
      <c r="E64" s="847"/>
      <c r="F64" s="847"/>
      <c r="G64" s="847"/>
      <c r="H64" s="847"/>
      <c r="I64" s="847"/>
      <c r="J64" s="847"/>
      <c r="K64" s="847"/>
      <c r="L64" s="847"/>
      <c r="M64" s="847"/>
      <c r="N64" s="847"/>
      <c r="O64" s="847"/>
      <c r="P64" s="847"/>
      <c r="Q64" s="847"/>
      <c r="R64" s="847"/>
      <c r="S64" s="114"/>
      <c r="T64" s="114"/>
      <c r="U64" s="114"/>
      <c r="V64" s="114"/>
      <c r="W64" s="114"/>
      <c r="X64" s="114"/>
      <c r="Y64" s="114"/>
      <c r="Z64" s="114"/>
      <c r="AA64" s="114"/>
      <c r="AB64" s="114"/>
      <c r="AC64" s="114"/>
      <c r="AD64" s="114"/>
    </row>
    <row r="65" spans="1:30" ht="12.75">
      <c r="A65" s="86" t="s">
        <v>141</v>
      </c>
      <c r="B65" s="847" t="s">
        <v>4</v>
      </c>
      <c r="C65" s="847"/>
      <c r="D65" s="847"/>
      <c r="E65" s="847"/>
      <c r="F65" s="847"/>
      <c r="G65" s="847"/>
      <c r="H65" s="847"/>
      <c r="I65" s="847"/>
      <c r="J65" s="847"/>
      <c r="K65" s="847"/>
      <c r="L65" s="847"/>
      <c r="M65" s="847"/>
      <c r="N65" s="847"/>
      <c r="O65" s="847"/>
      <c r="P65" s="847"/>
      <c r="Q65" s="847"/>
      <c r="R65" s="847"/>
      <c r="S65" s="114"/>
      <c r="T65" s="114"/>
      <c r="U65" s="114"/>
      <c r="V65" s="114"/>
      <c r="W65" s="114"/>
      <c r="X65" s="114"/>
      <c r="Y65" s="114"/>
      <c r="Z65" s="114"/>
      <c r="AA65" s="114"/>
      <c r="AB65" s="114"/>
      <c r="AC65" s="114"/>
      <c r="AD65" s="114"/>
    </row>
    <row r="66" spans="1:30" ht="12.75">
      <c r="A66" s="86" t="s">
        <v>154</v>
      </c>
      <c r="B66" s="847" t="s">
        <v>5</v>
      </c>
      <c r="C66" s="847"/>
      <c r="D66" s="847"/>
      <c r="E66" s="847"/>
      <c r="F66" s="847"/>
      <c r="G66" s="847"/>
      <c r="H66" s="847"/>
      <c r="I66" s="847"/>
      <c r="J66" s="847"/>
      <c r="K66" s="847"/>
      <c r="L66" s="847"/>
      <c r="M66" s="847"/>
      <c r="N66" s="847"/>
      <c r="O66" s="847"/>
      <c r="P66" s="847"/>
      <c r="Q66" s="847"/>
      <c r="R66" s="847"/>
      <c r="S66" s="114"/>
      <c r="T66" s="114"/>
      <c r="U66" s="114"/>
      <c r="V66" s="114"/>
      <c r="W66" s="114"/>
      <c r="X66" s="114"/>
      <c r="Y66" s="114"/>
      <c r="Z66" s="114"/>
      <c r="AA66" s="114"/>
      <c r="AB66" s="114"/>
      <c r="AC66" s="114"/>
      <c r="AD66" s="114"/>
    </row>
    <row r="67" spans="1:30" ht="12.75">
      <c r="A67" s="86" t="s">
        <v>142</v>
      </c>
      <c r="B67" s="847" t="s">
        <v>6</v>
      </c>
      <c r="C67" s="847"/>
      <c r="D67" s="847"/>
      <c r="E67" s="847"/>
      <c r="F67" s="847"/>
      <c r="G67" s="847"/>
      <c r="H67" s="847"/>
      <c r="I67" s="847"/>
      <c r="J67" s="847"/>
      <c r="K67" s="847"/>
      <c r="L67" s="847"/>
      <c r="M67" s="847"/>
      <c r="N67" s="847"/>
      <c r="O67" s="847"/>
      <c r="P67" s="847"/>
      <c r="Q67" s="847"/>
      <c r="R67" s="847"/>
      <c r="S67" s="114"/>
      <c r="T67" s="114"/>
      <c r="U67" s="114"/>
      <c r="V67" s="114"/>
      <c r="W67" s="114"/>
      <c r="X67" s="114"/>
      <c r="Y67" s="114"/>
      <c r="Z67" s="114"/>
      <c r="AA67" s="114"/>
      <c r="AB67" s="114"/>
      <c r="AC67" s="114"/>
      <c r="AD67" s="114"/>
    </row>
    <row r="68" spans="1:30" ht="12.75">
      <c r="A68" s="86" t="s">
        <v>107</v>
      </c>
      <c r="B68" s="847" t="s">
        <v>7</v>
      </c>
      <c r="C68" s="847"/>
      <c r="D68" s="847"/>
      <c r="E68" s="847"/>
      <c r="F68" s="847"/>
      <c r="G68" s="847"/>
      <c r="H68" s="847"/>
      <c r="I68" s="847"/>
      <c r="J68" s="847"/>
      <c r="K68" s="847"/>
      <c r="L68" s="847"/>
      <c r="M68" s="847"/>
      <c r="N68" s="847"/>
      <c r="O68" s="847"/>
      <c r="P68" s="847"/>
      <c r="Q68" s="847"/>
      <c r="R68" s="847"/>
      <c r="S68" s="114"/>
      <c r="T68" s="114"/>
      <c r="U68" s="114"/>
      <c r="V68" s="114"/>
      <c r="W68" s="114"/>
      <c r="X68" s="114"/>
      <c r="Y68" s="114"/>
      <c r="Z68" s="114"/>
      <c r="AA68" s="114"/>
      <c r="AB68" s="114"/>
      <c r="AC68" s="114"/>
      <c r="AD68" s="114"/>
    </row>
    <row r="69" spans="1:30" ht="36" customHeight="1">
      <c r="A69" s="86" t="s">
        <v>108</v>
      </c>
      <c r="B69" s="847" t="s">
        <v>312</v>
      </c>
      <c r="C69" s="847"/>
      <c r="D69" s="847"/>
      <c r="E69" s="847"/>
      <c r="F69" s="847"/>
      <c r="G69" s="847"/>
      <c r="H69" s="847"/>
      <c r="I69" s="847"/>
      <c r="J69" s="847"/>
      <c r="K69" s="847"/>
      <c r="L69" s="847"/>
      <c r="M69" s="847"/>
      <c r="N69" s="847"/>
      <c r="O69" s="847"/>
      <c r="P69" s="847"/>
      <c r="Q69" s="847"/>
      <c r="R69" s="847"/>
      <c r="S69" s="114"/>
      <c r="T69" s="114"/>
      <c r="U69" s="114"/>
      <c r="V69" s="114"/>
      <c r="W69" s="114"/>
      <c r="X69" s="114"/>
      <c r="Y69" s="114"/>
      <c r="Z69" s="114"/>
      <c r="AA69" s="114"/>
      <c r="AB69" s="114"/>
      <c r="AC69" s="114"/>
      <c r="AD69" s="114"/>
    </row>
    <row r="70" spans="1:30" ht="35.25" customHeight="1">
      <c r="A70" s="86" t="s">
        <v>156</v>
      </c>
      <c r="B70" s="847" t="s">
        <v>353</v>
      </c>
      <c r="C70" s="847"/>
      <c r="D70" s="847"/>
      <c r="E70" s="847"/>
      <c r="F70" s="847"/>
      <c r="G70" s="847"/>
      <c r="H70" s="847"/>
      <c r="I70" s="847"/>
      <c r="J70" s="847"/>
      <c r="K70" s="847"/>
      <c r="L70" s="847"/>
      <c r="M70" s="847"/>
      <c r="N70" s="847"/>
      <c r="O70" s="847"/>
      <c r="P70" s="847"/>
      <c r="Q70" s="847"/>
      <c r="R70" s="847"/>
      <c r="S70" s="114"/>
      <c r="T70" s="114"/>
      <c r="U70" s="114"/>
      <c r="V70" s="114"/>
      <c r="W70" s="114"/>
      <c r="X70" s="114"/>
      <c r="Y70" s="114"/>
      <c r="Z70" s="114"/>
      <c r="AA70" s="114"/>
      <c r="AB70" s="114"/>
      <c r="AC70" s="114"/>
      <c r="AD70" s="114"/>
    </row>
    <row r="71" spans="1:30" ht="45.75" customHeight="1">
      <c r="A71" s="86" t="s">
        <v>157</v>
      </c>
      <c r="B71" s="847" t="s">
        <v>354</v>
      </c>
      <c r="C71" s="847"/>
      <c r="D71" s="847"/>
      <c r="E71" s="847"/>
      <c r="F71" s="847"/>
      <c r="G71" s="847"/>
      <c r="H71" s="847"/>
      <c r="I71" s="847"/>
      <c r="J71" s="847"/>
      <c r="K71" s="847"/>
      <c r="L71" s="847"/>
      <c r="M71" s="847"/>
      <c r="N71" s="847"/>
      <c r="O71" s="847"/>
      <c r="P71" s="847"/>
      <c r="Q71" s="847"/>
      <c r="R71" s="847"/>
      <c r="S71" s="114"/>
      <c r="T71" s="114"/>
      <c r="U71" s="114"/>
      <c r="V71" s="114"/>
      <c r="W71" s="114"/>
      <c r="X71" s="114"/>
      <c r="Y71" s="114"/>
      <c r="Z71" s="114"/>
      <c r="AA71" s="114"/>
      <c r="AB71" s="114"/>
      <c r="AC71" s="114"/>
      <c r="AD71" s="114"/>
    </row>
    <row r="72" spans="1:30" ht="12.75">
      <c r="A72" s="582" t="s">
        <v>158</v>
      </c>
      <c r="B72" s="847" t="s">
        <v>264</v>
      </c>
      <c r="C72" s="847"/>
      <c r="D72" s="847"/>
      <c r="E72" s="847"/>
      <c r="F72" s="847"/>
      <c r="G72" s="847"/>
      <c r="H72" s="847"/>
      <c r="I72" s="847"/>
      <c r="J72" s="847"/>
      <c r="K72" s="847"/>
      <c r="L72" s="847"/>
      <c r="M72" s="847"/>
      <c r="N72" s="847"/>
      <c r="O72" s="847"/>
      <c r="P72" s="847"/>
      <c r="Q72" s="847"/>
      <c r="R72" s="847"/>
      <c r="S72" s="114"/>
      <c r="T72" s="114"/>
      <c r="U72" s="114"/>
      <c r="V72" s="114"/>
      <c r="W72" s="114"/>
      <c r="X72" s="114"/>
      <c r="Y72" s="114"/>
      <c r="Z72" s="114"/>
      <c r="AA72" s="114"/>
      <c r="AB72" s="114"/>
      <c r="AC72" s="114"/>
      <c r="AD72" s="114"/>
    </row>
    <row r="73" spans="1:30" ht="12.75">
      <c r="A73" s="87" t="s">
        <v>203</v>
      </c>
      <c r="B73" s="847" t="s">
        <v>8</v>
      </c>
      <c r="C73" s="847"/>
      <c r="D73" s="847"/>
      <c r="E73" s="847"/>
      <c r="F73" s="847"/>
      <c r="G73" s="847"/>
      <c r="H73" s="847"/>
      <c r="I73" s="847"/>
      <c r="J73" s="847"/>
      <c r="K73" s="847"/>
      <c r="L73" s="847"/>
      <c r="M73" s="847"/>
      <c r="N73" s="847"/>
      <c r="O73" s="847"/>
      <c r="P73" s="847"/>
      <c r="Q73" s="847"/>
      <c r="R73" s="847"/>
      <c r="S73" s="114"/>
      <c r="T73" s="114"/>
      <c r="U73" s="114"/>
      <c r="V73" s="114"/>
      <c r="W73" s="114"/>
      <c r="X73" s="114"/>
      <c r="Y73" s="114"/>
      <c r="Z73" s="114"/>
      <c r="AA73" s="114"/>
      <c r="AB73" s="114"/>
      <c r="AC73" s="114"/>
      <c r="AD73" s="114"/>
    </row>
    <row r="74" spans="1:30" ht="24.75" customHeight="1">
      <c r="A74" s="87" t="s">
        <v>265</v>
      </c>
      <c r="B74" s="847" t="s">
        <v>9</v>
      </c>
      <c r="C74" s="847"/>
      <c r="D74" s="847"/>
      <c r="E74" s="847"/>
      <c r="F74" s="847"/>
      <c r="G74" s="847"/>
      <c r="H74" s="847"/>
      <c r="I74" s="847"/>
      <c r="J74" s="847"/>
      <c r="K74" s="847"/>
      <c r="L74" s="847"/>
      <c r="M74" s="847"/>
      <c r="N74" s="847"/>
      <c r="O74" s="847"/>
      <c r="P74" s="847"/>
      <c r="Q74" s="847"/>
      <c r="R74" s="847"/>
      <c r="S74" s="114"/>
      <c r="T74" s="114"/>
      <c r="U74" s="114"/>
      <c r="V74" s="114"/>
      <c r="W74" s="114"/>
      <c r="X74" s="114"/>
      <c r="Y74" s="114"/>
      <c r="Z74" s="114"/>
      <c r="AA74" s="114"/>
      <c r="AB74" s="114"/>
      <c r="AC74" s="114"/>
      <c r="AD74" s="114"/>
    </row>
    <row r="75" spans="1:30" ht="12.75">
      <c r="A75" s="88" t="s">
        <v>266</v>
      </c>
      <c r="B75" s="829" t="s">
        <v>10</v>
      </c>
      <c r="C75" s="829"/>
      <c r="D75" s="829"/>
      <c r="E75" s="829"/>
      <c r="F75" s="829"/>
      <c r="G75" s="829"/>
      <c r="H75" s="829"/>
      <c r="I75" s="829"/>
      <c r="J75" s="829"/>
      <c r="K75" s="829"/>
      <c r="L75" s="829"/>
      <c r="M75" s="829"/>
      <c r="N75" s="829"/>
      <c r="O75" s="829"/>
      <c r="P75" s="829"/>
      <c r="Q75" s="829"/>
      <c r="R75" s="829"/>
      <c r="S75" s="114"/>
      <c r="T75" s="114"/>
      <c r="U75" s="114"/>
      <c r="V75" s="114"/>
      <c r="W75" s="114"/>
      <c r="X75" s="114"/>
      <c r="Y75" s="114"/>
      <c r="Z75" s="114"/>
      <c r="AA75" s="114"/>
      <c r="AB75" s="114"/>
      <c r="AC75" s="114"/>
      <c r="AD75" s="114"/>
    </row>
  </sheetData>
  <sheetProtection/>
  <mergeCells count="72">
    <mergeCell ref="A1:R1"/>
    <mergeCell ref="A2:R2"/>
    <mergeCell ref="S2:AB2"/>
    <mergeCell ref="A3:R3"/>
    <mergeCell ref="S3:AD3"/>
    <mergeCell ref="A4:R4"/>
    <mergeCell ref="S4:AD4"/>
    <mergeCell ref="A5:R5"/>
    <mergeCell ref="S5:AC5"/>
    <mergeCell ref="A6:R6"/>
    <mergeCell ref="S6:AA6"/>
    <mergeCell ref="A7:R7"/>
    <mergeCell ref="A8:C9"/>
    <mergeCell ref="A10:C10"/>
    <mergeCell ref="A11:C11"/>
    <mergeCell ref="A13:C13"/>
    <mergeCell ref="A14:D14"/>
    <mergeCell ref="A15:C15"/>
    <mergeCell ref="B16:D16"/>
    <mergeCell ref="C17:D17"/>
    <mergeCell ref="A18:B18"/>
    <mergeCell ref="C18:D18"/>
    <mergeCell ref="A19:C19"/>
    <mergeCell ref="B20:D20"/>
    <mergeCell ref="B21:D21"/>
    <mergeCell ref="B22:D22"/>
    <mergeCell ref="B23:D23"/>
    <mergeCell ref="B24:D24"/>
    <mergeCell ref="B25:D25"/>
    <mergeCell ref="B26:D26"/>
    <mergeCell ref="B27:D27"/>
    <mergeCell ref="B28:D28"/>
    <mergeCell ref="B29:D29"/>
    <mergeCell ref="B30:D30"/>
    <mergeCell ref="B31:D31"/>
    <mergeCell ref="A32:C32"/>
    <mergeCell ref="A33:D33"/>
    <mergeCell ref="A34:C34"/>
    <mergeCell ref="B35:D35"/>
    <mergeCell ref="B36:D36"/>
    <mergeCell ref="B37:D37"/>
    <mergeCell ref="B38:D38"/>
    <mergeCell ref="B39:D39"/>
    <mergeCell ref="B40:D40"/>
    <mergeCell ref="B41:D41"/>
    <mergeCell ref="B42:D42"/>
    <mergeCell ref="A44:D44"/>
    <mergeCell ref="A46:D46"/>
    <mergeCell ref="B48:D48"/>
    <mergeCell ref="B49:D49"/>
    <mergeCell ref="B50:D50"/>
    <mergeCell ref="B51:D51"/>
    <mergeCell ref="B52:D52"/>
    <mergeCell ref="A54:D54"/>
    <mergeCell ref="A58:R58"/>
    <mergeCell ref="B70:R70"/>
    <mergeCell ref="B59:R59"/>
    <mergeCell ref="B60:R60"/>
    <mergeCell ref="B61:R61"/>
    <mergeCell ref="B62:R62"/>
    <mergeCell ref="B63:R63"/>
    <mergeCell ref="B64:R64"/>
    <mergeCell ref="B71:R71"/>
    <mergeCell ref="B72:R72"/>
    <mergeCell ref="B73:R73"/>
    <mergeCell ref="B74:R74"/>
    <mergeCell ref="B75:R75"/>
    <mergeCell ref="B65:R65"/>
    <mergeCell ref="B66:R66"/>
    <mergeCell ref="B67:R67"/>
    <mergeCell ref="B68:R68"/>
    <mergeCell ref="B69:R69"/>
  </mergeCells>
  <hyperlinks>
    <hyperlink ref="S2" r:id="rId1" display="http://www.publications.parliament.uk/pa/cm201213/cmselect/cmdfence/writev/133/133.pdf"/>
    <hyperlink ref="S3" r:id="rId2" display="https://www.gov.uk/government/uploads/system/uploads/attachment_data/file/397401/ukds2012-Chapter_1_Finance.pdf"/>
    <hyperlink ref="S4" r:id="rId3" display="https://www.gov.uk/government/uploads/system/uploads/attachment_data/file/397401/ukds2012-Chapter_1_Finance.pdf"/>
    <hyperlink ref="S5" r:id="rId4" display="https://www.gov.uk/government/publications/ministry-of-defence-annual-report-and-accounts-2014-to-2015"/>
    <hyperlink ref="S5:AC5" r:id="rId5" display="https://www.gov.uk/government/publications/ministry-of-defence-annual-report-and-accounts-2017-to-2018"/>
    <hyperlink ref="S6" r:id="rId6" display="https://www.gov.uk/government/statistics/defence-departmental-resources-2015"/>
    <hyperlink ref="S6:AA6" r:id="rId7" display="https://www.gov.uk/government/statistics/defence-departmental-resources-2018"/>
  </hyperlinks>
  <printOptions/>
  <pageMargins left="0.7" right="0.7" top="0.75" bottom="0.75" header="0.3" footer="0.3"/>
  <pageSetup horizontalDpi="600" verticalDpi="600" orientation="portrait" paperSize="9" r:id="rId8"/>
</worksheet>
</file>

<file path=xl/worksheets/sheet6.xml><?xml version="1.0" encoding="utf-8"?>
<worksheet xmlns="http://schemas.openxmlformats.org/spreadsheetml/2006/main" xmlns:r="http://schemas.openxmlformats.org/officeDocument/2006/relationships">
  <dimension ref="A1:W28"/>
  <sheetViews>
    <sheetView zoomScalePageLayoutView="0" workbookViewId="0" topLeftCell="A1">
      <selection activeCell="A1" sqref="A1:W1"/>
    </sheetView>
  </sheetViews>
  <sheetFormatPr defaultColWidth="9.140625" defaultRowHeight="12.75"/>
  <cols>
    <col min="1" max="1" width="2.8515625" style="0" customWidth="1"/>
    <col min="2" max="3" width="2.28125" style="0" customWidth="1"/>
    <col min="4" max="4" width="15.140625" style="0" customWidth="1"/>
    <col min="5" max="5" width="12.8515625" style="0" customWidth="1"/>
    <col min="6" max="6" width="10.00390625" style="0" customWidth="1"/>
    <col min="7" max="7" width="1.7109375" style="0" customWidth="1"/>
    <col min="8" max="8" width="10.00390625" style="0" customWidth="1"/>
    <col min="9" max="9" width="1.7109375" style="0" customWidth="1"/>
    <col min="10" max="10" width="10.00390625" style="0" customWidth="1"/>
    <col min="11" max="11" width="1.7109375" style="0" customWidth="1"/>
    <col min="12" max="12" width="10.00390625" style="0" customWidth="1"/>
    <col min="13" max="13" width="1.7109375" style="0" customWidth="1"/>
    <col min="14" max="14" width="10.00390625" style="0" customWidth="1"/>
    <col min="15" max="15" width="1.7109375" style="0" customWidth="1"/>
    <col min="16" max="16" width="10.00390625" style="0" customWidth="1"/>
    <col min="17" max="17" width="1.7109375" style="0" customWidth="1"/>
    <col min="18" max="18" width="10.28125" style="0" customWidth="1"/>
    <col min="19" max="19" width="1.7109375" style="0" customWidth="1"/>
    <col min="20" max="20" width="10.28125" style="0" customWidth="1"/>
    <col min="21" max="21" width="1.7109375" style="0" customWidth="1"/>
    <col min="22" max="22" width="10.00390625" style="0" customWidth="1"/>
  </cols>
  <sheetData>
    <row r="1" spans="1:23" ht="18">
      <c r="A1" s="827" t="s">
        <v>102</v>
      </c>
      <c r="B1" s="827"/>
      <c r="C1" s="827"/>
      <c r="D1" s="827"/>
      <c r="E1" s="827"/>
      <c r="F1" s="827"/>
      <c r="G1" s="827"/>
      <c r="H1" s="827"/>
      <c r="I1" s="827"/>
      <c r="J1" s="827"/>
      <c r="K1" s="827"/>
      <c r="L1" s="827"/>
      <c r="M1" s="827"/>
      <c r="N1" s="827"/>
      <c r="O1" s="827"/>
      <c r="P1" s="827"/>
      <c r="Q1" s="827"/>
      <c r="R1" s="827"/>
      <c r="S1" s="827"/>
      <c r="T1" s="827"/>
      <c r="U1" s="827"/>
      <c r="V1" s="827"/>
      <c r="W1" s="827"/>
    </row>
    <row r="2" spans="1:23" ht="60" customHeight="1">
      <c r="A2" s="885" t="s">
        <v>355</v>
      </c>
      <c r="B2" s="885"/>
      <c r="C2" s="885"/>
      <c r="D2" s="885"/>
      <c r="E2" s="885"/>
      <c r="F2" s="885"/>
      <c r="G2" s="885"/>
      <c r="H2" s="885"/>
      <c r="I2" s="885"/>
      <c r="J2" s="885"/>
      <c r="K2" s="885"/>
      <c r="L2" s="885"/>
      <c r="M2" s="885"/>
      <c r="N2" s="885"/>
      <c r="O2" s="885"/>
      <c r="P2" s="885"/>
      <c r="Q2" s="885"/>
      <c r="R2" s="885"/>
      <c r="S2" s="885"/>
      <c r="T2" s="885"/>
      <c r="U2" s="885"/>
      <c r="V2" s="885"/>
      <c r="W2" s="885"/>
    </row>
    <row r="3" spans="1:23" ht="25.5" customHeight="1">
      <c r="A3" s="847" t="s">
        <v>300</v>
      </c>
      <c r="B3" s="847"/>
      <c r="C3" s="847"/>
      <c r="D3" s="847"/>
      <c r="E3" s="847"/>
      <c r="F3" s="847"/>
      <c r="G3" s="847"/>
      <c r="H3" s="847"/>
      <c r="I3" s="847"/>
      <c r="J3" s="847"/>
      <c r="K3" s="847"/>
      <c r="L3" s="847"/>
      <c r="M3" s="847"/>
      <c r="N3" s="847"/>
      <c r="O3" s="847"/>
      <c r="P3" s="847"/>
      <c r="Q3" s="847"/>
      <c r="R3" s="847"/>
      <c r="S3" s="847"/>
      <c r="T3" s="847"/>
      <c r="U3" s="847"/>
      <c r="V3" s="847"/>
      <c r="W3" s="847"/>
    </row>
    <row r="4" spans="1:23" ht="12.75">
      <c r="A4" s="896" t="s">
        <v>81</v>
      </c>
      <c r="B4" s="896"/>
      <c r="C4" s="896"/>
      <c r="D4" s="896"/>
      <c r="E4" s="896"/>
      <c r="F4" s="896"/>
      <c r="G4" s="896"/>
      <c r="H4" s="896"/>
      <c r="I4" s="896"/>
      <c r="J4" s="896"/>
      <c r="K4" s="896"/>
      <c r="L4" s="896"/>
      <c r="M4" s="896"/>
      <c r="N4" s="896"/>
      <c r="O4" s="896"/>
      <c r="P4" s="896"/>
      <c r="Q4" s="896"/>
      <c r="R4" s="896"/>
      <c r="S4" s="896"/>
      <c r="T4" s="896"/>
      <c r="U4" s="896"/>
      <c r="V4" s="896"/>
      <c r="W4" s="896"/>
    </row>
    <row r="5" spans="1:23" ht="12.75">
      <c r="A5" s="881" t="s">
        <v>125</v>
      </c>
      <c r="B5" s="881"/>
      <c r="C5" s="881"/>
      <c r="D5" s="881"/>
      <c r="E5" s="881"/>
      <c r="F5" s="881"/>
      <c r="G5" s="881"/>
      <c r="H5" s="881"/>
      <c r="I5" s="881"/>
      <c r="J5" s="881"/>
      <c r="K5" s="881"/>
      <c r="L5" s="881"/>
      <c r="M5" s="881"/>
      <c r="N5" s="881"/>
      <c r="O5" s="881"/>
      <c r="P5" s="881"/>
      <c r="Q5" s="881"/>
      <c r="R5" s="881"/>
      <c r="S5" s="881"/>
      <c r="T5" s="881"/>
      <c r="U5" s="881"/>
      <c r="V5" s="881"/>
      <c r="W5" s="881"/>
    </row>
    <row r="6" spans="1:23" ht="14.25">
      <c r="A6" s="897"/>
      <c r="B6" s="897"/>
      <c r="C6" s="897"/>
      <c r="D6" s="897"/>
      <c r="E6" s="898"/>
      <c r="F6" s="130" t="s">
        <v>114</v>
      </c>
      <c r="G6" s="131"/>
      <c r="H6" s="131" t="s">
        <v>115</v>
      </c>
      <c r="I6" s="132">
        <v>2</v>
      </c>
      <c r="J6" s="131" t="s">
        <v>113</v>
      </c>
      <c r="K6" s="132">
        <v>2</v>
      </c>
      <c r="L6" s="131" t="s">
        <v>112</v>
      </c>
      <c r="M6" s="132">
        <v>2</v>
      </c>
      <c r="N6" s="131" t="s">
        <v>117</v>
      </c>
      <c r="O6" s="131"/>
      <c r="P6" s="131" t="s">
        <v>143</v>
      </c>
      <c r="Q6" s="131"/>
      <c r="R6" s="131" t="s">
        <v>144</v>
      </c>
      <c r="S6" s="131"/>
      <c r="T6" s="131" t="s">
        <v>241</v>
      </c>
      <c r="U6" s="583"/>
      <c r="V6" s="131" t="s">
        <v>298</v>
      </c>
      <c r="W6" s="133" t="s">
        <v>334</v>
      </c>
    </row>
    <row r="7" spans="1:23" ht="14.25">
      <c r="A7" s="584"/>
      <c r="B7" s="874" t="s">
        <v>104</v>
      </c>
      <c r="C7" s="875"/>
      <c r="D7" s="875"/>
      <c r="E7" s="889"/>
      <c r="F7" s="231">
        <v>13386</v>
      </c>
      <c r="G7" s="221" t="s">
        <v>169</v>
      </c>
      <c r="H7" s="231">
        <v>13174</v>
      </c>
      <c r="I7" s="232" t="s">
        <v>169</v>
      </c>
      <c r="J7" s="231">
        <v>13994</v>
      </c>
      <c r="K7" s="232" t="s">
        <v>169</v>
      </c>
      <c r="L7" s="231">
        <v>15368</v>
      </c>
      <c r="M7" s="585"/>
      <c r="N7" s="231">
        <v>13918</v>
      </c>
      <c r="O7" s="585"/>
      <c r="P7" s="231">
        <v>15156</v>
      </c>
      <c r="Q7" s="586"/>
      <c r="R7" s="231">
        <v>16230</v>
      </c>
      <c r="S7" s="586"/>
      <c r="T7" s="231">
        <v>15791</v>
      </c>
      <c r="U7" s="233"/>
      <c r="V7" s="222">
        <v>15739</v>
      </c>
      <c r="W7" s="587">
        <v>15763</v>
      </c>
    </row>
    <row r="8" spans="1:23" ht="14.25">
      <c r="A8" s="584"/>
      <c r="B8" s="890"/>
      <c r="C8" s="891"/>
      <c r="D8" s="891"/>
      <c r="E8" s="892"/>
      <c r="F8" s="135"/>
      <c r="G8" s="136"/>
      <c r="H8" s="135"/>
      <c r="I8" s="137"/>
      <c r="J8" s="135"/>
      <c r="K8" s="137"/>
      <c r="L8" s="135"/>
      <c r="M8" s="539"/>
      <c r="N8" s="135"/>
      <c r="O8" s="539"/>
      <c r="P8" s="135"/>
      <c r="Q8" s="588"/>
      <c r="R8" s="135"/>
      <c r="S8" s="588"/>
      <c r="T8" s="135"/>
      <c r="U8" s="173"/>
      <c r="V8" s="135"/>
      <c r="W8" s="589"/>
    </row>
    <row r="9" spans="1:23" ht="14.25">
      <c r="A9" s="584"/>
      <c r="B9" s="893" t="s">
        <v>12</v>
      </c>
      <c r="C9" s="894"/>
      <c r="D9" s="894"/>
      <c r="E9" s="895"/>
      <c r="F9" s="135"/>
      <c r="G9" s="136"/>
      <c r="H9" s="135"/>
      <c r="I9" s="137"/>
      <c r="J9" s="135"/>
      <c r="K9" s="137"/>
      <c r="L9" s="135"/>
      <c r="M9" s="539"/>
      <c r="N9" s="135"/>
      <c r="O9" s="539"/>
      <c r="P9" s="135"/>
      <c r="Q9" s="588"/>
      <c r="R9" s="135"/>
      <c r="S9" s="588"/>
      <c r="T9" s="135"/>
      <c r="U9" s="173"/>
      <c r="V9" s="135"/>
      <c r="W9" s="589"/>
    </row>
    <row r="10" spans="1:23" ht="14.25">
      <c r="A10" s="588"/>
      <c r="B10" s="139"/>
      <c r="C10" s="852" t="s">
        <v>267</v>
      </c>
      <c r="D10" s="852"/>
      <c r="E10" s="853"/>
      <c r="F10" s="141">
        <v>6669</v>
      </c>
      <c r="G10" s="17" t="s">
        <v>169</v>
      </c>
      <c r="H10" s="142">
        <v>6469</v>
      </c>
      <c r="I10" s="143" t="s">
        <v>169</v>
      </c>
      <c r="J10" s="142">
        <v>6815</v>
      </c>
      <c r="K10" s="143"/>
      <c r="L10" s="142">
        <v>6777</v>
      </c>
      <c r="M10" s="590"/>
      <c r="N10" s="142">
        <v>6332</v>
      </c>
      <c r="O10" s="590"/>
      <c r="P10" s="142">
        <v>6372</v>
      </c>
      <c r="Q10" s="591"/>
      <c r="R10" s="142">
        <v>6601</v>
      </c>
      <c r="S10" s="591"/>
      <c r="T10" s="143">
        <v>6318</v>
      </c>
      <c r="U10" s="234"/>
      <c r="V10" s="142">
        <v>5601</v>
      </c>
      <c r="W10" s="235">
        <v>5644</v>
      </c>
    </row>
    <row r="11" spans="1:23" ht="14.25">
      <c r="A11" s="588"/>
      <c r="B11" s="139"/>
      <c r="C11" s="852" t="s">
        <v>268</v>
      </c>
      <c r="D11" s="852"/>
      <c r="E11" s="853"/>
      <c r="F11" s="143">
        <v>4292</v>
      </c>
      <c r="G11" s="17" t="s">
        <v>169</v>
      </c>
      <c r="H11" s="143">
        <v>4212</v>
      </c>
      <c r="I11" s="143" t="s">
        <v>169</v>
      </c>
      <c r="J11" s="143">
        <v>4689</v>
      </c>
      <c r="K11" s="143" t="s">
        <v>169</v>
      </c>
      <c r="L11" s="143">
        <v>6256</v>
      </c>
      <c r="M11" s="590"/>
      <c r="N11" s="143">
        <v>5588</v>
      </c>
      <c r="O11" s="590"/>
      <c r="P11" s="143">
        <v>6411</v>
      </c>
      <c r="Q11" s="590"/>
      <c r="R11" s="143">
        <v>6528</v>
      </c>
      <c r="S11" s="590"/>
      <c r="T11" s="143">
        <v>6452</v>
      </c>
      <c r="U11" s="173"/>
      <c r="V11" s="142">
        <v>6674</v>
      </c>
      <c r="W11" s="235">
        <v>6831</v>
      </c>
    </row>
    <row r="12" spans="1:23" ht="14.25">
      <c r="A12" s="588"/>
      <c r="B12" s="139"/>
      <c r="C12" s="852" t="s">
        <v>269</v>
      </c>
      <c r="D12" s="852"/>
      <c r="E12" s="853"/>
      <c r="F12" s="143">
        <v>2426</v>
      </c>
      <c r="G12" s="17" t="s">
        <v>169</v>
      </c>
      <c r="H12" s="143">
        <v>2493</v>
      </c>
      <c r="I12" s="143" t="s">
        <v>169</v>
      </c>
      <c r="J12" s="143">
        <v>2490</v>
      </c>
      <c r="K12" s="143" t="s">
        <v>169</v>
      </c>
      <c r="L12" s="143">
        <v>2334</v>
      </c>
      <c r="M12" s="590"/>
      <c r="N12" s="143">
        <v>1998</v>
      </c>
      <c r="O12" s="590"/>
      <c r="P12" s="143">
        <v>2373</v>
      </c>
      <c r="Q12" s="590"/>
      <c r="R12" s="143">
        <v>3101</v>
      </c>
      <c r="S12" s="590"/>
      <c r="T12" s="143">
        <v>3021</v>
      </c>
      <c r="U12" s="234"/>
      <c r="V12" s="142">
        <v>3464</v>
      </c>
      <c r="W12" s="235">
        <v>3288</v>
      </c>
    </row>
    <row r="13" spans="1:23" ht="14.25">
      <c r="A13" s="588"/>
      <c r="B13" s="139"/>
      <c r="C13" s="138" t="s">
        <v>12</v>
      </c>
      <c r="D13" s="138"/>
      <c r="E13" s="140"/>
      <c r="F13" s="143"/>
      <c r="G13" s="17"/>
      <c r="H13" s="143"/>
      <c r="I13" s="143"/>
      <c r="J13" s="143"/>
      <c r="K13" s="143"/>
      <c r="L13" s="143"/>
      <c r="M13" s="590"/>
      <c r="N13" s="143"/>
      <c r="O13" s="590"/>
      <c r="P13" s="143"/>
      <c r="Q13" s="590"/>
      <c r="R13" s="143"/>
      <c r="S13" s="590"/>
      <c r="T13" s="136"/>
      <c r="U13" s="561"/>
      <c r="V13" s="142"/>
      <c r="W13" s="589"/>
    </row>
    <row r="14" spans="1:23" ht="14.25">
      <c r="A14" s="588"/>
      <c r="B14" s="139"/>
      <c r="C14" s="134"/>
      <c r="D14" s="25" t="s">
        <v>270</v>
      </c>
      <c r="E14" s="140"/>
      <c r="F14" s="143">
        <v>1991</v>
      </c>
      <c r="G14" s="17"/>
      <c r="H14" s="143">
        <v>1752</v>
      </c>
      <c r="I14" s="143"/>
      <c r="J14" s="143">
        <v>1693</v>
      </c>
      <c r="K14" s="143" t="s">
        <v>169</v>
      </c>
      <c r="L14" s="143">
        <v>1306</v>
      </c>
      <c r="M14" s="590"/>
      <c r="N14" s="143">
        <v>1460</v>
      </c>
      <c r="O14" s="590"/>
      <c r="P14" s="143">
        <v>1516</v>
      </c>
      <c r="Q14" s="590"/>
      <c r="R14" s="143">
        <v>1704</v>
      </c>
      <c r="S14" s="590"/>
      <c r="T14" s="141">
        <v>1636</v>
      </c>
      <c r="U14" s="234" t="s">
        <v>175</v>
      </c>
      <c r="V14" s="143">
        <v>1623</v>
      </c>
      <c r="W14" s="144" t="s">
        <v>97</v>
      </c>
    </row>
    <row r="15" spans="1:23" ht="14.25">
      <c r="A15" s="588"/>
      <c r="B15" s="139"/>
      <c r="C15" s="134"/>
      <c r="D15" s="25" t="s">
        <v>271</v>
      </c>
      <c r="E15" s="140"/>
      <c r="F15" s="143">
        <v>435</v>
      </c>
      <c r="G15" s="17"/>
      <c r="H15" s="143">
        <v>741</v>
      </c>
      <c r="I15" s="143"/>
      <c r="J15" s="143">
        <v>797</v>
      </c>
      <c r="K15" s="143"/>
      <c r="L15" s="143">
        <v>1028</v>
      </c>
      <c r="M15" s="590"/>
      <c r="N15" s="143">
        <v>538</v>
      </c>
      <c r="O15" s="590"/>
      <c r="P15" s="143">
        <v>857</v>
      </c>
      <c r="Q15" s="590"/>
      <c r="R15" s="143">
        <v>1397</v>
      </c>
      <c r="S15" s="590"/>
      <c r="T15" s="141">
        <v>1385</v>
      </c>
      <c r="U15" s="234" t="s">
        <v>175</v>
      </c>
      <c r="V15" s="143">
        <v>1841</v>
      </c>
      <c r="W15" s="144" t="s">
        <v>97</v>
      </c>
    </row>
    <row r="16" spans="1:23" ht="14.25">
      <c r="A16" s="588"/>
      <c r="B16" s="886"/>
      <c r="C16" s="887"/>
      <c r="D16" s="887"/>
      <c r="E16" s="888"/>
      <c r="F16" s="592"/>
      <c r="G16" s="592"/>
      <c r="H16" s="593"/>
      <c r="I16" s="594"/>
      <c r="J16" s="594"/>
      <c r="K16" s="595"/>
      <c r="L16" s="594"/>
      <c r="M16" s="580"/>
      <c r="N16" s="594"/>
      <c r="O16" s="580"/>
      <c r="P16" s="594"/>
      <c r="Q16" s="580"/>
      <c r="R16" s="594"/>
      <c r="S16" s="594"/>
      <c r="T16" s="594"/>
      <c r="U16" s="594"/>
      <c r="V16" s="594"/>
      <c r="W16" s="145"/>
    </row>
    <row r="17" spans="1:23" ht="12.75">
      <c r="A17" s="881" t="s">
        <v>103</v>
      </c>
      <c r="B17" s="881"/>
      <c r="C17" s="881"/>
      <c r="D17" s="881"/>
      <c r="E17" s="881"/>
      <c r="F17" s="881"/>
      <c r="G17" s="881"/>
      <c r="H17" s="881"/>
      <c r="I17" s="881"/>
      <c r="J17" s="881"/>
      <c r="K17" s="881"/>
      <c r="L17" s="881"/>
      <c r="M17" s="881"/>
      <c r="N17" s="881"/>
      <c r="O17" s="881"/>
      <c r="P17" s="881"/>
      <c r="Q17" s="881"/>
      <c r="R17" s="881"/>
      <c r="S17" s="881"/>
      <c r="T17" s="881"/>
      <c r="U17" s="881"/>
      <c r="V17" s="881"/>
      <c r="W17" s="881"/>
    </row>
    <row r="18" spans="1:23" ht="23.25" customHeight="1">
      <c r="A18" s="86" t="s">
        <v>148</v>
      </c>
      <c r="B18" s="847" t="s">
        <v>98</v>
      </c>
      <c r="C18" s="847"/>
      <c r="D18" s="847"/>
      <c r="E18" s="847"/>
      <c r="F18" s="847"/>
      <c r="G18" s="847"/>
      <c r="H18" s="847"/>
      <c r="I18" s="847"/>
      <c r="J18" s="847"/>
      <c r="K18" s="847"/>
      <c r="L18" s="847"/>
      <c r="M18" s="847"/>
      <c r="N18" s="847"/>
      <c r="O18" s="847"/>
      <c r="P18" s="847"/>
      <c r="Q18" s="847"/>
      <c r="R18" s="847"/>
      <c r="S18" s="847"/>
      <c r="T18" s="847"/>
      <c r="U18" s="847"/>
      <c r="V18" s="847"/>
      <c r="W18" s="847"/>
    </row>
    <row r="19" spans="1:23" ht="35.25" customHeight="1">
      <c r="A19" s="86" t="s">
        <v>149</v>
      </c>
      <c r="B19" s="847" t="s">
        <v>356</v>
      </c>
      <c r="C19" s="847"/>
      <c r="D19" s="847"/>
      <c r="E19" s="847"/>
      <c r="F19" s="847"/>
      <c r="G19" s="847"/>
      <c r="H19" s="847"/>
      <c r="I19" s="847"/>
      <c r="J19" s="847"/>
      <c r="K19" s="847"/>
      <c r="L19" s="847"/>
      <c r="M19" s="847"/>
      <c r="N19" s="847"/>
      <c r="O19" s="847"/>
      <c r="P19" s="847"/>
      <c r="Q19" s="847"/>
      <c r="R19" s="847"/>
      <c r="S19" s="847"/>
      <c r="T19" s="847"/>
      <c r="U19" s="847"/>
      <c r="V19" s="847"/>
      <c r="W19" s="847"/>
    </row>
    <row r="20" spans="1:23" ht="34.5" customHeight="1">
      <c r="A20" s="86" t="s">
        <v>150</v>
      </c>
      <c r="B20" s="847" t="s">
        <v>100</v>
      </c>
      <c r="C20" s="847"/>
      <c r="D20" s="847"/>
      <c r="E20" s="847"/>
      <c r="F20" s="847"/>
      <c r="G20" s="847"/>
      <c r="H20" s="847"/>
      <c r="I20" s="847"/>
      <c r="J20" s="847"/>
      <c r="K20" s="847"/>
      <c r="L20" s="847"/>
      <c r="M20" s="847"/>
      <c r="N20" s="847"/>
      <c r="O20" s="847"/>
      <c r="P20" s="847"/>
      <c r="Q20" s="847"/>
      <c r="R20" s="847"/>
      <c r="S20" s="847"/>
      <c r="T20" s="847"/>
      <c r="U20" s="847"/>
      <c r="V20" s="847"/>
      <c r="W20" s="847"/>
    </row>
    <row r="21" spans="1:23" ht="24" customHeight="1">
      <c r="A21" s="86" t="s">
        <v>151</v>
      </c>
      <c r="B21" s="847" t="s">
        <v>101</v>
      </c>
      <c r="C21" s="847"/>
      <c r="D21" s="847"/>
      <c r="E21" s="847"/>
      <c r="F21" s="847"/>
      <c r="G21" s="847"/>
      <c r="H21" s="847"/>
      <c r="I21" s="847"/>
      <c r="J21" s="847"/>
      <c r="K21" s="847"/>
      <c r="L21" s="847"/>
      <c r="M21" s="847"/>
      <c r="N21" s="847"/>
      <c r="O21" s="847"/>
      <c r="P21" s="847"/>
      <c r="Q21" s="847"/>
      <c r="R21" s="847"/>
      <c r="S21" s="847"/>
      <c r="T21" s="847"/>
      <c r="U21" s="847"/>
      <c r="V21" s="847"/>
      <c r="W21" s="847"/>
    </row>
    <row r="22" spans="1:23" ht="12.75">
      <c r="A22" s="86" t="s">
        <v>152</v>
      </c>
      <c r="B22" s="847" t="s">
        <v>95</v>
      </c>
      <c r="C22" s="847"/>
      <c r="D22" s="847"/>
      <c r="E22" s="847"/>
      <c r="F22" s="847"/>
      <c r="G22" s="847"/>
      <c r="H22" s="847"/>
      <c r="I22" s="847"/>
      <c r="J22" s="847"/>
      <c r="K22" s="847"/>
      <c r="L22" s="847"/>
      <c r="M22" s="847"/>
      <c r="N22" s="847"/>
      <c r="O22" s="847"/>
      <c r="P22" s="847"/>
      <c r="Q22" s="847"/>
      <c r="R22" s="847"/>
      <c r="S22" s="847"/>
      <c r="T22" s="847"/>
      <c r="U22" s="847"/>
      <c r="V22" s="847"/>
      <c r="W22" s="847"/>
    </row>
    <row r="23" spans="1:23" ht="24" customHeight="1">
      <c r="A23" s="86" t="s">
        <v>153</v>
      </c>
      <c r="B23" s="847" t="s">
        <v>96</v>
      </c>
      <c r="C23" s="847"/>
      <c r="D23" s="847"/>
      <c r="E23" s="847"/>
      <c r="F23" s="847"/>
      <c r="G23" s="847"/>
      <c r="H23" s="847"/>
      <c r="I23" s="847"/>
      <c r="J23" s="847"/>
      <c r="K23" s="847"/>
      <c r="L23" s="847"/>
      <c r="M23" s="847"/>
      <c r="N23" s="847"/>
      <c r="O23" s="847"/>
      <c r="P23" s="847"/>
      <c r="Q23" s="847"/>
      <c r="R23" s="847"/>
      <c r="S23" s="847"/>
      <c r="T23" s="847"/>
      <c r="U23" s="847"/>
      <c r="V23" s="847"/>
      <c r="W23" s="847"/>
    </row>
    <row r="24" spans="1:23" ht="56.25" customHeight="1">
      <c r="A24" s="86" t="s">
        <v>141</v>
      </c>
      <c r="B24" s="847" t="s">
        <v>357</v>
      </c>
      <c r="C24" s="847"/>
      <c r="D24" s="847"/>
      <c r="E24" s="847"/>
      <c r="F24" s="847"/>
      <c r="G24" s="847"/>
      <c r="H24" s="847"/>
      <c r="I24" s="847"/>
      <c r="J24" s="847"/>
      <c r="K24" s="847"/>
      <c r="L24" s="847"/>
      <c r="M24" s="847"/>
      <c r="N24" s="847"/>
      <c r="O24" s="847"/>
      <c r="P24" s="847"/>
      <c r="Q24" s="847"/>
      <c r="R24" s="847"/>
      <c r="S24" s="847"/>
      <c r="T24" s="847"/>
      <c r="U24" s="847"/>
      <c r="V24" s="847"/>
      <c r="W24" s="847"/>
    </row>
    <row r="25" spans="1:23" ht="12.75">
      <c r="A25" s="86" t="s">
        <v>154</v>
      </c>
      <c r="B25" s="847" t="s">
        <v>105</v>
      </c>
      <c r="C25" s="847"/>
      <c r="D25" s="847"/>
      <c r="E25" s="847"/>
      <c r="F25" s="847"/>
      <c r="G25" s="847"/>
      <c r="H25" s="847"/>
      <c r="I25" s="847"/>
      <c r="J25" s="847"/>
      <c r="K25" s="847"/>
      <c r="L25" s="847"/>
      <c r="M25" s="847"/>
      <c r="N25" s="847"/>
      <c r="O25" s="847"/>
      <c r="P25" s="847"/>
      <c r="Q25" s="847"/>
      <c r="R25" s="847"/>
      <c r="S25" s="847"/>
      <c r="T25" s="847"/>
      <c r="U25" s="847"/>
      <c r="V25" s="847"/>
      <c r="W25" s="847"/>
    </row>
    <row r="26" spans="1:23" ht="24.75" customHeight="1">
      <c r="A26" s="86" t="s">
        <v>142</v>
      </c>
      <c r="B26" s="847" t="s">
        <v>99</v>
      </c>
      <c r="C26" s="847"/>
      <c r="D26" s="847"/>
      <c r="E26" s="847"/>
      <c r="F26" s="847"/>
      <c r="G26" s="847"/>
      <c r="H26" s="847"/>
      <c r="I26" s="847"/>
      <c r="J26" s="847"/>
      <c r="K26" s="847"/>
      <c r="L26" s="847"/>
      <c r="M26" s="847"/>
      <c r="N26" s="847"/>
      <c r="O26" s="847"/>
      <c r="P26" s="847"/>
      <c r="Q26" s="847"/>
      <c r="R26" s="847"/>
      <c r="S26" s="847"/>
      <c r="T26" s="847"/>
      <c r="U26" s="847"/>
      <c r="V26" s="847"/>
      <c r="W26" s="847"/>
    </row>
    <row r="27" spans="1:23" ht="23.25" customHeight="1">
      <c r="A27" s="86" t="s">
        <v>107</v>
      </c>
      <c r="B27" s="791" t="s">
        <v>358</v>
      </c>
      <c r="C27" s="791"/>
      <c r="D27" s="791"/>
      <c r="E27" s="791"/>
      <c r="F27" s="791"/>
      <c r="G27" s="791"/>
      <c r="H27" s="791"/>
      <c r="I27" s="791"/>
      <c r="J27" s="791"/>
      <c r="K27" s="791"/>
      <c r="L27" s="791"/>
      <c r="M27" s="791"/>
      <c r="N27" s="791"/>
      <c r="O27" s="791"/>
      <c r="P27" s="791"/>
      <c r="Q27" s="791"/>
      <c r="R27" s="791"/>
      <c r="S27" s="791"/>
      <c r="T27" s="791"/>
      <c r="U27" s="791"/>
      <c r="V27" s="791"/>
      <c r="W27" s="791"/>
    </row>
    <row r="28" spans="1:23" ht="24" customHeight="1">
      <c r="A28" s="86" t="s">
        <v>108</v>
      </c>
      <c r="B28" s="847" t="s">
        <v>80</v>
      </c>
      <c r="C28" s="847"/>
      <c r="D28" s="847"/>
      <c r="E28" s="847"/>
      <c r="F28" s="847"/>
      <c r="G28" s="847"/>
      <c r="H28" s="847"/>
      <c r="I28" s="847"/>
      <c r="J28" s="847"/>
      <c r="K28" s="847"/>
      <c r="L28" s="847"/>
      <c r="M28" s="847"/>
      <c r="N28" s="847"/>
      <c r="O28" s="847"/>
      <c r="P28" s="847"/>
      <c r="Q28" s="847"/>
      <c r="R28" s="847"/>
      <c r="S28" s="847"/>
      <c r="T28" s="847"/>
      <c r="U28" s="847"/>
      <c r="V28" s="847"/>
      <c r="W28" s="847"/>
    </row>
  </sheetData>
  <sheetProtection/>
  <mergeCells count="25">
    <mergeCell ref="A1:W1"/>
    <mergeCell ref="A2:W2"/>
    <mergeCell ref="A3:W3"/>
    <mergeCell ref="A4:W4"/>
    <mergeCell ref="A5:W5"/>
    <mergeCell ref="A6:E6"/>
    <mergeCell ref="B7:E7"/>
    <mergeCell ref="B8:E8"/>
    <mergeCell ref="B9:E9"/>
    <mergeCell ref="C10:E10"/>
    <mergeCell ref="C11:E11"/>
    <mergeCell ref="C12:E12"/>
    <mergeCell ref="B16:E16"/>
    <mergeCell ref="A17:W17"/>
    <mergeCell ref="B18:W18"/>
    <mergeCell ref="B19:W19"/>
    <mergeCell ref="B20:W20"/>
    <mergeCell ref="B21:W21"/>
    <mergeCell ref="B28:W28"/>
    <mergeCell ref="B22:W22"/>
    <mergeCell ref="B23:W23"/>
    <mergeCell ref="B24:W24"/>
    <mergeCell ref="B25:W25"/>
    <mergeCell ref="B26:W26"/>
    <mergeCell ref="B27:W2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A48"/>
  <sheetViews>
    <sheetView zoomScalePageLayoutView="0" workbookViewId="0" topLeftCell="A1">
      <selection activeCell="S5" sqref="S5:AA5"/>
    </sheetView>
  </sheetViews>
  <sheetFormatPr defaultColWidth="9.140625" defaultRowHeight="12.75"/>
  <cols>
    <col min="1" max="1" width="2.00390625" style="0" customWidth="1"/>
    <col min="2" max="2" width="20.7109375" style="0" customWidth="1"/>
    <col min="3" max="3" width="21.57421875" style="0" customWidth="1"/>
    <col min="4" max="4" width="8.57421875" style="0" customWidth="1"/>
    <col min="5" max="5" width="2.28125" style="0" customWidth="1"/>
    <col min="6" max="10" width="8.57421875" style="0" customWidth="1"/>
    <col min="11" max="11" width="1.421875" style="0" customWidth="1"/>
    <col min="12" max="16" width="8.57421875" style="0" customWidth="1"/>
    <col min="17" max="17" width="1.421875" style="0" customWidth="1"/>
    <col min="18" max="18" width="8.57421875" style="0" customWidth="1"/>
    <col min="19" max="19" width="2.8515625" style="0" customWidth="1"/>
    <col min="20" max="21" width="7.140625" style="0" customWidth="1"/>
    <col min="22" max="22" width="8.421875" style="0" customWidth="1"/>
    <col min="24" max="24" width="2.00390625" style="0" customWidth="1"/>
    <col min="26" max="26" width="1.8515625" style="0" customWidth="1"/>
  </cols>
  <sheetData>
    <row r="1" spans="1:27" ht="18">
      <c r="A1" s="925" t="s">
        <v>272</v>
      </c>
      <c r="B1" s="925"/>
      <c r="C1" s="925"/>
      <c r="D1" s="925"/>
      <c r="E1" s="925"/>
      <c r="F1" s="925"/>
      <c r="G1" s="925"/>
      <c r="H1" s="925"/>
      <c r="I1" s="925"/>
      <c r="J1" s="925"/>
      <c r="K1" s="925"/>
      <c r="L1" s="925"/>
      <c r="M1" s="925"/>
      <c r="N1" s="925"/>
      <c r="O1" s="925"/>
      <c r="P1" s="925"/>
      <c r="Q1" s="925"/>
      <c r="R1" s="925"/>
      <c r="S1" s="306"/>
      <c r="T1" s="306"/>
      <c r="U1" s="306"/>
      <c r="V1" s="306"/>
      <c r="W1" s="306"/>
      <c r="X1" s="306"/>
      <c r="Y1" s="306"/>
      <c r="Z1" s="306"/>
      <c r="AA1" s="306"/>
    </row>
    <row r="2" spans="1:27" ht="36" customHeight="1">
      <c r="A2" s="901" t="s">
        <v>318</v>
      </c>
      <c r="B2" s="901"/>
      <c r="C2" s="901"/>
      <c r="D2" s="901"/>
      <c r="E2" s="901"/>
      <c r="F2" s="901"/>
      <c r="G2" s="901"/>
      <c r="H2" s="901"/>
      <c r="I2" s="901"/>
      <c r="J2" s="901"/>
      <c r="K2" s="901"/>
      <c r="L2" s="901"/>
      <c r="M2" s="901"/>
      <c r="N2" s="901"/>
      <c r="O2" s="901"/>
      <c r="P2" s="901"/>
      <c r="Q2" s="901"/>
      <c r="R2" s="901"/>
      <c r="S2" s="306"/>
      <c r="T2" s="306"/>
      <c r="U2" s="306"/>
      <c r="V2" s="306"/>
      <c r="W2" s="306"/>
      <c r="X2" s="306"/>
      <c r="Y2" s="306"/>
      <c r="Z2" s="306"/>
      <c r="AA2" s="306"/>
    </row>
    <row r="3" spans="1:27" ht="24" customHeight="1">
      <c r="A3" s="901" t="s">
        <v>359</v>
      </c>
      <c r="B3" s="901"/>
      <c r="C3" s="901"/>
      <c r="D3" s="901"/>
      <c r="E3" s="901"/>
      <c r="F3" s="901"/>
      <c r="G3" s="901"/>
      <c r="H3" s="901"/>
      <c r="I3" s="901"/>
      <c r="J3" s="901"/>
      <c r="K3" s="901"/>
      <c r="L3" s="901"/>
      <c r="M3" s="901"/>
      <c r="N3" s="901"/>
      <c r="O3" s="901"/>
      <c r="P3" s="901"/>
      <c r="Q3" s="901"/>
      <c r="R3" s="901"/>
      <c r="S3" s="306"/>
      <c r="T3" s="306"/>
      <c r="U3" s="306"/>
      <c r="V3" s="306"/>
      <c r="W3" s="306"/>
      <c r="X3" s="306"/>
      <c r="Y3" s="306"/>
      <c r="Z3" s="306"/>
      <c r="AA3" s="306"/>
    </row>
    <row r="4" spans="1:27" ht="12.75">
      <c r="A4" s="901" t="s">
        <v>360</v>
      </c>
      <c r="B4" s="901"/>
      <c r="C4" s="901"/>
      <c r="D4" s="901"/>
      <c r="E4" s="901"/>
      <c r="F4" s="901"/>
      <c r="G4" s="901"/>
      <c r="H4" s="901"/>
      <c r="I4" s="901"/>
      <c r="J4" s="901"/>
      <c r="K4" s="901"/>
      <c r="L4" s="901"/>
      <c r="M4" s="901"/>
      <c r="N4" s="901"/>
      <c r="O4" s="901"/>
      <c r="P4" s="901"/>
      <c r="Q4" s="901"/>
      <c r="R4" s="901"/>
      <c r="S4" s="880" t="s">
        <v>221</v>
      </c>
      <c r="T4" s="926"/>
      <c r="U4" s="926"/>
      <c r="V4" s="926"/>
      <c r="W4" s="926"/>
      <c r="X4" s="306"/>
      <c r="Y4" s="306"/>
      <c r="Z4" s="306"/>
      <c r="AA4" s="306"/>
    </row>
    <row r="5" spans="1:27" ht="24.75" customHeight="1">
      <c r="A5" s="901" t="s">
        <v>275</v>
      </c>
      <c r="B5" s="901"/>
      <c r="C5" s="901"/>
      <c r="D5" s="901"/>
      <c r="E5" s="901"/>
      <c r="F5" s="901"/>
      <c r="G5" s="901"/>
      <c r="H5" s="901"/>
      <c r="I5" s="901"/>
      <c r="J5" s="901"/>
      <c r="K5" s="901"/>
      <c r="L5" s="901"/>
      <c r="M5" s="901"/>
      <c r="N5" s="901"/>
      <c r="O5" s="901"/>
      <c r="P5" s="901"/>
      <c r="Q5" s="901"/>
      <c r="R5" s="901"/>
      <c r="S5" s="844" t="s">
        <v>323</v>
      </c>
      <c r="T5" s="844"/>
      <c r="U5" s="844"/>
      <c r="V5" s="844"/>
      <c r="W5" s="844"/>
      <c r="X5" s="844"/>
      <c r="Y5" s="844"/>
      <c r="Z5" s="844"/>
      <c r="AA5" s="844"/>
    </row>
    <row r="6" spans="1:27" ht="12.75">
      <c r="A6" s="923" t="s">
        <v>125</v>
      </c>
      <c r="B6" s="923"/>
      <c r="C6" s="923"/>
      <c r="D6" s="923"/>
      <c r="E6" s="923"/>
      <c r="F6" s="923"/>
      <c r="G6" s="923"/>
      <c r="H6" s="923"/>
      <c r="I6" s="923"/>
      <c r="J6" s="923"/>
      <c r="K6" s="923"/>
      <c r="L6" s="923"/>
      <c r="M6" s="923"/>
      <c r="N6" s="923"/>
      <c r="O6" s="923"/>
      <c r="P6" s="923"/>
      <c r="Q6" s="923"/>
      <c r="R6" s="923"/>
      <c r="S6" s="306"/>
      <c r="T6" s="306"/>
      <c r="U6" s="306"/>
      <c r="V6" s="306"/>
      <c r="W6" s="306"/>
      <c r="X6" s="306"/>
      <c r="Y6" s="306"/>
      <c r="Z6" s="306"/>
      <c r="AA6" s="306"/>
    </row>
    <row r="7" spans="1:27" ht="12.75">
      <c r="A7" s="913" t="s">
        <v>361</v>
      </c>
      <c r="B7" s="920"/>
      <c r="C7" s="924"/>
      <c r="D7" s="241" t="s">
        <v>127</v>
      </c>
      <c r="E7" s="242"/>
      <c r="F7" s="241" t="s">
        <v>110</v>
      </c>
      <c r="G7" s="241" t="s">
        <v>111</v>
      </c>
      <c r="H7" s="244" t="s">
        <v>114</v>
      </c>
      <c r="I7" s="244" t="s">
        <v>115</v>
      </c>
      <c r="J7" s="244" t="s">
        <v>113</v>
      </c>
      <c r="K7" s="245"/>
      <c r="L7" s="241" t="s">
        <v>362</v>
      </c>
      <c r="M7" s="241" t="s">
        <v>117</v>
      </c>
      <c r="N7" s="241" t="s">
        <v>143</v>
      </c>
      <c r="O7" s="241" t="s">
        <v>144</v>
      </c>
      <c r="P7" s="241" t="s">
        <v>241</v>
      </c>
      <c r="Q7" s="241"/>
      <c r="R7" s="243" t="s">
        <v>298</v>
      </c>
      <c r="S7" s="306"/>
      <c r="T7" s="615"/>
      <c r="U7" s="616"/>
      <c r="V7" s="616"/>
      <c r="W7" s="306"/>
      <c r="X7" s="306"/>
      <c r="Y7" s="306"/>
      <c r="Z7" s="306"/>
      <c r="AA7" s="306"/>
    </row>
    <row r="8" spans="1:27" ht="12.75">
      <c r="A8" s="916" t="s">
        <v>15</v>
      </c>
      <c r="B8" s="921"/>
      <c r="C8" s="918"/>
      <c r="D8" s="342">
        <v>2321</v>
      </c>
      <c r="E8" s="246" t="s">
        <v>169</v>
      </c>
      <c r="F8" s="343">
        <v>2212</v>
      </c>
      <c r="G8" s="344">
        <v>2220</v>
      </c>
      <c r="H8" s="344">
        <v>2074</v>
      </c>
      <c r="I8" s="345">
        <v>1839</v>
      </c>
      <c r="J8" s="346">
        <v>1782</v>
      </c>
      <c r="K8" s="347"/>
      <c r="L8" s="346">
        <v>1348</v>
      </c>
      <c r="M8" s="346">
        <v>1504</v>
      </c>
      <c r="N8" s="346">
        <v>1560</v>
      </c>
      <c r="O8" s="344">
        <v>1749</v>
      </c>
      <c r="P8" s="596">
        <v>1682</v>
      </c>
      <c r="Q8" s="597" t="s">
        <v>175</v>
      </c>
      <c r="R8" s="348">
        <v>1668</v>
      </c>
      <c r="S8" s="307"/>
      <c r="T8" s="617"/>
      <c r="U8" s="618"/>
      <c r="V8" s="619"/>
      <c r="W8" s="307"/>
      <c r="X8" s="307"/>
      <c r="Y8" s="307"/>
      <c r="Z8" s="307"/>
      <c r="AA8" s="307"/>
    </row>
    <row r="9" spans="1:27" ht="12.75">
      <c r="A9" s="907" t="s">
        <v>12</v>
      </c>
      <c r="B9" s="908"/>
      <c r="C9" s="904"/>
      <c r="D9" s="247"/>
      <c r="E9" s="248"/>
      <c r="F9" s="349"/>
      <c r="G9" s="350"/>
      <c r="H9" s="350"/>
      <c r="I9" s="247"/>
      <c r="J9" s="350"/>
      <c r="K9" s="351"/>
      <c r="L9" s="350"/>
      <c r="M9" s="350"/>
      <c r="N9" s="350"/>
      <c r="O9" s="350"/>
      <c r="P9" s="354"/>
      <c r="Q9" s="354"/>
      <c r="R9" s="356"/>
      <c r="S9" s="306"/>
      <c r="T9" s="617"/>
      <c r="U9" s="616"/>
      <c r="V9" s="619"/>
      <c r="W9" s="306"/>
      <c r="X9" s="306"/>
      <c r="Y9" s="306"/>
      <c r="Z9" s="306"/>
      <c r="AA9" s="306"/>
    </row>
    <row r="10" spans="1:27" ht="12.75">
      <c r="A10" s="249"/>
      <c r="B10" s="903" t="s">
        <v>16</v>
      </c>
      <c r="C10" s="904"/>
      <c r="D10" s="326">
        <v>932</v>
      </c>
      <c r="E10" s="250" t="s">
        <v>169</v>
      </c>
      <c r="F10" s="352">
        <v>361</v>
      </c>
      <c r="G10" s="353">
        <v>279</v>
      </c>
      <c r="H10" s="350">
        <v>262</v>
      </c>
      <c r="I10" s="354">
        <v>288</v>
      </c>
      <c r="J10" s="353">
        <v>226</v>
      </c>
      <c r="K10" s="355"/>
      <c r="L10" s="353">
        <v>158</v>
      </c>
      <c r="M10" s="353">
        <v>150</v>
      </c>
      <c r="N10" s="353">
        <v>164</v>
      </c>
      <c r="O10" s="353">
        <v>158</v>
      </c>
      <c r="P10" s="354">
        <v>164</v>
      </c>
      <c r="Q10" s="598" t="s">
        <v>175</v>
      </c>
      <c r="R10" s="356">
        <v>156</v>
      </c>
      <c r="S10" s="306"/>
      <c r="T10" s="617"/>
      <c r="U10" s="616"/>
      <c r="V10" s="619"/>
      <c r="W10" s="306"/>
      <c r="X10" s="306"/>
      <c r="Y10" s="306"/>
      <c r="Z10" s="306"/>
      <c r="AA10" s="306"/>
    </row>
    <row r="11" spans="1:27" ht="12.75">
      <c r="A11" s="249"/>
      <c r="B11" s="903" t="s">
        <v>17</v>
      </c>
      <c r="C11" s="904"/>
      <c r="D11" s="251">
        <v>1389</v>
      </c>
      <c r="E11" s="250" t="s">
        <v>169</v>
      </c>
      <c r="F11" s="352">
        <v>1851</v>
      </c>
      <c r="G11" s="353">
        <v>1941</v>
      </c>
      <c r="H11" s="350">
        <v>1812</v>
      </c>
      <c r="I11" s="357">
        <v>1551</v>
      </c>
      <c r="J11" s="353">
        <v>1556</v>
      </c>
      <c r="K11" s="355"/>
      <c r="L11" s="353">
        <v>1190</v>
      </c>
      <c r="M11" s="353">
        <v>1353</v>
      </c>
      <c r="N11" s="353">
        <v>1396</v>
      </c>
      <c r="O11" s="353">
        <v>1591</v>
      </c>
      <c r="P11" s="354">
        <v>1517</v>
      </c>
      <c r="Q11" s="598" t="s">
        <v>175</v>
      </c>
      <c r="R11" s="356">
        <v>1512</v>
      </c>
      <c r="S11" s="306"/>
      <c r="T11" s="617"/>
      <c r="U11" s="616"/>
      <c r="V11" s="619"/>
      <c r="W11" s="306"/>
      <c r="X11" s="306"/>
      <c r="Y11" s="306"/>
      <c r="Z11" s="306"/>
      <c r="AA11" s="306"/>
    </row>
    <row r="12" spans="1:27" ht="12.75">
      <c r="A12" s="902"/>
      <c r="B12" s="903"/>
      <c r="C12" s="904"/>
      <c r="D12" s="326"/>
      <c r="E12" s="248"/>
      <c r="F12" s="352"/>
      <c r="G12" s="353"/>
      <c r="H12" s="350"/>
      <c r="I12" s="354"/>
      <c r="J12" s="353"/>
      <c r="K12" s="355"/>
      <c r="L12" s="353"/>
      <c r="M12" s="353"/>
      <c r="N12" s="353"/>
      <c r="O12" s="353"/>
      <c r="P12" s="354"/>
      <c r="Q12" s="354"/>
      <c r="R12" s="356"/>
      <c r="S12" s="306"/>
      <c r="T12" s="617"/>
      <c r="U12" s="616"/>
      <c r="V12" s="619"/>
      <c r="W12" s="306"/>
      <c r="X12" s="306"/>
      <c r="Y12" s="306"/>
      <c r="Z12" s="306"/>
      <c r="AA12" s="306"/>
    </row>
    <row r="13" spans="1:27" ht="12.75">
      <c r="A13" s="905" t="s">
        <v>363</v>
      </c>
      <c r="B13" s="919"/>
      <c r="C13" s="904"/>
      <c r="D13" s="327">
        <v>81</v>
      </c>
      <c r="E13" s="246" t="s">
        <v>169</v>
      </c>
      <c r="F13" s="349">
        <v>88</v>
      </c>
      <c r="G13" s="252">
        <v>81</v>
      </c>
      <c r="H13" s="358">
        <v>83</v>
      </c>
      <c r="I13" s="359">
        <v>87</v>
      </c>
      <c r="J13" s="252">
        <v>89</v>
      </c>
      <c r="K13" s="360" t="s">
        <v>169</v>
      </c>
      <c r="L13" s="252">
        <v>42</v>
      </c>
      <c r="M13" s="252">
        <v>44</v>
      </c>
      <c r="N13" s="252">
        <v>44</v>
      </c>
      <c r="O13" s="252">
        <v>45</v>
      </c>
      <c r="P13" s="359">
        <v>46</v>
      </c>
      <c r="Q13" s="359"/>
      <c r="R13" s="361">
        <v>45</v>
      </c>
      <c r="S13" s="307"/>
      <c r="T13" s="617"/>
      <c r="U13" s="618"/>
      <c r="V13" s="619"/>
      <c r="W13" s="307"/>
      <c r="X13" s="307"/>
      <c r="Y13" s="307"/>
      <c r="Z13" s="307"/>
      <c r="AA13" s="307"/>
    </row>
    <row r="14" spans="1:27" ht="12.75">
      <c r="A14" s="907" t="s">
        <v>18</v>
      </c>
      <c r="B14" s="908"/>
      <c r="C14" s="904"/>
      <c r="D14" s="326"/>
      <c r="E14" s="248"/>
      <c r="F14" s="349"/>
      <c r="G14" s="253"/>
      <c r="H14" s="253"/>
      <c r="I14" s="253"/>
      <c r="J14" s="253"/>
      <c r="K14" s="362"/>
      <c r="L14" s="253"/>
      <c r="M14" s="253"/>
      <c r="N14" s="253"/>
      <c r="O14" s="253"/>
      <c r="P14" s="354"/>
      <c r="Q14" s="354"/>
      <c r="R14" s="356"/>
      <c r="S14" s="306"/>
      <c r="T14" s="617"/>
      <c r="U14" s="616"/>
      <c r="V14" s="619"/>
      <c r="W14" s="306"/>
      <c r="X14" s="306"/>
      <c r="Y14" s="306"/>
      <c r="Z14" s="306"/>
      <c r="AA14" s="306"/>
    </row>
    <row r="15" spans="1:27" ht="12.75">
      <c r="A15" s="249"/>
      <c r="B15" s="903" t="s">
        <v>19</v>
      </c>
      <c r="C15" s="904"/>
      <c r="D15" s="326">
        <v>45</v>
      </c>
      <c r="E15" s="250" t="s">
        <v>169</v>
      </c>
      <c r="F15" s="352">
        <v>81</v>
      </c>
      <c r="G15" s="254">
        <v>74</v>
      </c>
      <c r="H15" s="253">
        <v>75</v>
      </c>
      <c r="I15" s="253">
        <v>80</v>
      </c>
      <c r="J15" s="254">
        <v>72</v>
      </c>
      <c r="K15" s="363" t="s">
        <v>169</v>
      </c>
      <c r="L15" s="254">
        <v>27</v>
      </c>
      <c r="M15" s="254">
        <v>27</v>
      </c>
      <c r="N15" s="254">
        <v>27</v>
      </c>
      <c r="O15" s="254">
        <v>28</v>
      </c>
      <c r="P15" s="354">
        <v>29</v>
      </c>
      <c r="Q15" s="354"/>
      <c r="R15" s="356">
        <v>30</v>
      </c>
      <c r="S15" s="306"/>
      <c r="T15" s="617"/>
      <c r="U15" s="616"/>
      <c r="V15" s="619"/>
      <c r="W15" s="306"/>
      <c r="X15" s="306"/>
      <c r="Y15" s="306"/>
      <c r="Z15" s="306"/>
      <c r="AA15" s="306"/>
    </row>
    <row r="16" spans="1:27" ht="12.75">
      <c r="A16" s="249"/>
      <c r="B16" s="903" t="s">
        <v>20</v>
      </c>
      <c r="C16" s="904"/>
      <c r="D16" s="326">
        <v>36</v>
      </c>
      <c r="E16" s="250" t="s">
        <v>169</v>
      </c>
      <c r="F16" s="352">
        <v>7</v>
      </c>
      <c r="G16" s="254">
        <v>7</v>
      </c>
      <c r="H16" s="253">
        <v>8</v>
      </c>
      <c r="I16" s="253">
        <v>7</v>
      </c>
      <c r="J16" s="254">
        <v>16</v>
      </c>
      <c r="K16" s="363"/>
      <c r="L16" s="254">
        <v>15</v>
      </c>
      <c r="M16" s="254">
        <v>17</v>
      </c>
      <c r="N16" s="254">
        <v>17</v>
      </c>
      <c r="O16" s="254">
        <v>17</v>
      </c>
      <c r="P16" s="354">
        <v>17</v>
      </c>
      <c r="Q16" s="354"/>
      <c r="R16" s="356">
        <v>15</v>
      </c>
      <c r="S16" s="306"/>
      <c r="T16" s="617"/>
      <c r="U16" s="616"/>
      <c r="V16" s="619"/>
      <c r="W16" s="306"/>
      <c r="X16" s="306"/>
      <c r="Y16" s="306"/>
      <c r="Z16" s="306"/>
      <c r="AA16" s="306"/>
    </row>
    <row r="17" spans="1:27" ht="12.75">
      <c r="A17" s="909" t="s">
        <v>21</v>
      </c>
      <c r="B17" s="922"/>
      <c r="C17" s="911"/>
      <c r="D17" s="364">
        <v>2240</v>
      </c>
      <c r="E17" s="246" t="s">
        <v>169</v>
      </c>
      <c r="F17" s="365">
        <v>2124</v>
      </c>
      <c r="G17" s="366">
        <v>2139</v>
      </c>
      <c r="H17" s="366">
        <v>1991</v>
      </c>
      <c r="I17" s="367">
        <v>1752</v>
      </c>
      <c r="J17" s="366">
        <v>1693</v>
      </c>
      <c r="K17" s="368" t="s">
        <v>169</v>
      </c>
      <c r="L17" s="366">
        <v>1306</v>
      </c>
      <c r="M17" s="366">
        <v>1460</v>
      </c>
      <c r="N17" s="366">
        <v>1516</v>
      </c>
      <c r="O17" s="366">
        <v>1704</v>
      </c>
      <c r="P17" s="367">
        <v>1636</v>
      </c>
      <c r="Q17" s="599" t="s">
        <v>175</v>
      </c>
      <c r="R17" s="369">
        <v>1623</v>
      </c>
      <c r="S17" s="307"/>
      <c r="T17" s="617"/>
      <c r="U17" s="618"/>
      <c r="V17" s="620"/>
      <c r="W17" s="307"/>
      <c r="X17" s="307"/>
      <c r="Y17" s="307"/>
      <c r="Z17" s="307"/>
      <c r="AA17" s="307"/>
    </row>
    <row r="18" spans="1:27" ht="12.75">
      <c r="A18" s="600"/>
      <c r="B18" s="600"/>
      <c r="C18" s="600"/>
      <c r="D18" s="600"/>
      <c r="E18" s="600"/>
      <c r="F18" s="600"/>
      <c r="G18" s="600"/>
      <c r="H18" s="600"/>
      <c r="I18" s="600"/>
      <c r="J18" s="600"/>
      <c r="K18" s="600"/>
      <c r="L18" s="601"/>
      <c r="M18" s="600"/>
      <c r="N18" s="602"/>
      <c r="O18" s="602"/>
      <c r="P18" s="602"/>
      <c r="Q18" s="602"/>
      <c r="R18" s="602"/>
      <c r="S18" s="306"/>
      <c r="T18" s="617"/>
      <c r="U18" s="616"/>
      <c r="V18" s="620"/>
      <c r="W18" s="306"/>
      <c r="X18" s="306"/>
      <c r="Y18" s="306"/>
      <c r="Z18" s="306"/>
      <c r="AA18" s="306"/>
    </row>
    <row r="19" spans="1:27" ht="12.75">
      <c r="A19" s="912" t="s">
        <v>125</v>
      </c>
      <c r="B19" s="912"/>
      <c r="C19" s="912"/>
      <c r="D19" s="912"/>
      <c r="E19" s="912"/>
      <c r="F19" s="912"/>
      <c r="G19" s="912"/>
      <c r="H19" s="912"/>
      <c r="I19" s="912"/>
      <c r="J19" s="912"/>
      <c r="K19" s="912"/>
      <c r="L19" s="912"/>
      <c r="M19" s="912"/>
      <c r="N19" s="912"/>
      <c r="O19" s="912"/>
      <c r="P19" s="912"/>
      <c r="Q19" s="912"/>
      <c r="R19" s="912"/>
      <c r="S19" s="306"/>
      <c r="T19" s="617"/>
      <c r="U19" s="616"/>
      <c r="V19" s="620"/>
      <c r="W19" s="306"/>
      <c r="X19" s="306"/>
      <c r="Y19" s="306"/>
      <c r="Z19" s="306"/>
      <c r="AA19" s="306"/>
    </row>
    <row r="20" spans="1:27" ht="12.75">
      <c r="A20" s="913" t="s">
        <v>22</v>
      </c>
      <c r="B20" s="920"/>
      <c r="C20" s="915"/>
      <c r="D20" s="241" t="s">
        <v>127</v>
      </c>
      <c r="E20" s="242"/>
      <c r="F20" s="241" t="s">
        <v>110</v>
      </c>
      <c r="G20" s="308" t="s">
        <v>111</v>
      </c>
      <c r="H20" s="255" t="s">
        <v>114</v>
      </c>
      <c r="I20" s="255" t="s">
        <v>115</v>
      </c>
      <c r="J20" s="244" t="s">
        <v>113</v>
      </c>
      <c r="K20" s="245"/>
      <c r="L20" s="256" t="s">
        <v>112</v>
      </c>
      <c r="M20" s="241" t="s">
        <v>117</v>
      </c>
      <c r="N20" s="241" t="s">
        <v>143</v>
      </c>
      <c r="O20" s="241" t="s">
        <v>144</v>
      </c>
      <c r="P20" s="241" t="s">
        <v>241</v>
      </c>
      <c r="Q20" s="603"/>
      <c r="R20" s="243" t="s">
        <v>298</v>
      </c>
      <c r="S20" s="306"/>
      <c r="T20" s="617"/>
      <c r="U20" s="616"/>
      <c r="V20" s="620"/>
      <c r="W20" s="306"/>
      <c r="X20" s="306"/>
      <c r="Y20" s="306"/>
      <c r="Z20" s="306"/>
      <c r="AA20" s="306"/>
    </row>
    <row r="21" spans="1:27" ht="12.75">
      <c r="A21" s="916" t="s">
        <v>23</v>
      </c>
      <c r="B21" s="921"/>
      <c r="C21" s="918"/>
      <c r="D21" s="370">
        <v>612</v>
      </c>
      <c r="E21" s="246" t="s">
        <v>169</v>
      </c>
      <c r="F21" s="343">
        <v>664</v>
      </c>
      <c r="G21" s="371">
        <v>672</v>
      </c>
      <c r="H21" s="371">
        <v>622</v>
      </c>
      <c r="I21" s="372">
        <v>614</v>
      </c>
      <c r="J21" s="371">
        <v>575</v>
      </c>
      <c r="K21" s="373"/>
      <c r="L21" s="371">
        <v>553</v>
      </c>
      <c r="M21" s="371">
        <v>565</v>
      </c>
      <c r="N21" s="346">
        <v>586</v>
      </c>
      <c r="O21" s="344">
        <v>616</v>
      </c>
      <c r="P21" s="596">
        <v>604</v>
      </c>
      <c r="Q21" s="604"/>
      <c r="R21" s="348">
        <v>605</v>
      </c>
      <c r="S21" s="307"/>
      <c r="T21" s="617"/>
      <c r="U21" s="618"/>
      <c r="V21" s="620"/>
      <c r="W21" s="307"/>
      <c r="X21" s="307"/>
      <c r="Y21" s="307"/>
      <c r="Z21" s="307"/>
      <c r="AA21" s="307"/>
    </row>
    <row r="22" spans="1:27" ht="12.75">
      <c r="A22" s="907" t="s">
        <v>12</v>
      </c>
      <c r="B22" s="908"/>
      <c r="C22" s="904"/>
      <c r="D22" s="247"/>
      <c r="E22" s="248"/>
      <c r="F22" s="374"/>
      <c r="G22" s="253"/>
      <c r="H22" s="253"/>
      <c r="I22" s="354"/>
      <c r="J22" s="253"/>
      <c r="K22" s="362"/>
      <c r="L22" s="253"/>
      <c r="M22" s="253"/>
      <c r="N22" s="350"/>
      <c r="O22" s="350"/>
      <c r="P22" s="354"/>
      <c r="Q22" s="605"/>
      <c r="R22" s="356"/>
      <c r="S22" s="306"/>
      <c r="T22" s="617"/>
      <c r="U22" s="616"/>
      <c r="V22" s="620"/>
      <c r="W22" s="306"/>
      <c r="X22" s="306"/>
      <c r="Y22" s="306"/>
      <c r="Z22" s="306"/>
      <c r="AA22" s="306"/>
    </row>
    <row r="23" spans="1:27" ht="12.75">
      <c r="A23" s="249"/>
      <c r="B23" s="903" t="s">
        <v>16</v>
      </c>
      <c r="C23" s="904"/>
      <c r="D23" s="326">
        <v>400</v>
      </c>
      <c r="E23" s="250" t="s">
        <v>169</v>
      </c>
      <c r="F23" s="374">
        <v>179</v>
      </c>
      <c r="G23" s="254">
        <v>197</v>
      </c>
      <c r="H23" s="253">
        <v>186</v>
      </c>
      <c r="I23" s="354">
        <v>204</v>
      </c>
      <c r="J23" s="254">
        <v>163</v>
      </c>
      <c r="K23" s="363"/>
      <c r="L23" s="254">
        <v>106</v>
      </c>
      <c r="M23" s="254">
        <v>101</v>
      </c>
      <c r="N23" s="353">
        <v>111</v>
      </c>
      <c r="O23" s="353">
        <v>113</v>
      </c>
      <c r="P23" s="354">
        <v>125</v>
      </c>
      <c r="Q23" s="605"/>
      <c r="R23" s="356">
        <v>117</v>
      </c>
      <c r="S23" s="306"/>
      <c r="T23" s="617"/>
      <c r="U23" s="616"/>
      <c r="V23" s="619"/>
      <c r="W23" s="306"/>
      <c r="X23" s="306"/>
      <c r="Y23" s="306"/>
      <c r="Z23" s="306"/>
      <c r="AA23" s="306"/>
    </row>
    <row r="24" spans="1:27" ht="12.75">
      <c r="A24" s="249"/>
      <c r="B24" s="903" t="s">
        <v>17</v>
      </c>
      <c r="C24" s="904"/>
      <c r="D24" s="326">
        <v>212</v>
      </c>
      <c r="E24" s="250" t="s">
        <v>169</v>
      </c>
      <c r="F24" s="374">
        <v>485</v>
      </c>
      <c r="G24" s="254">
        <v>474</v>
      </c>
      <c r="H24" s="253">
        <v>436</v>
      </c>
      <c r="I24" s="354">
        <v>410</v>
      </c>
      <c r="J24" s="254">
        <v>412</v>
      </c>
      <c r="K24" s="363"/>
      <c r="L24" s="254">
        <v>447</v>
      </c>
      <c r="M24" s="254">
        <v>464</v>
      </c>
      <c r="N24" s="353">
        <v>475</v>
      </c>
      <c r="O24" s="353">
        <v>503</v>
      </c>
      <c r="P24" s="354">
        <v>479</v>
      </c>
      <c r="Q24" s="605"/>
      <c r="R24" s="356">
        <v>488</v>
      </c>
      <c r="S24" s="306"/>
      <c r="T24" s="617"/>
      <c r="U24" s="616"/>
      <c r="V24" s="619"/>
      <c r="W24" s="306"/>
      <c r="X24" s="306"/>
      <c r="Y24" s="306"/>
      <c r="Z24" s="306"/>
      <c r="AA24" s="306"/>
    </row>
    <row r="25" spans="1:27" ht="12.75">
      <c r="A25" s="902"/>
      <c r="B25" s="903"/>
      <c r="C25" s="904"/>
      <c r="D25" s="326"/>
      <c r="E25" s="248"/>
      <c r="F25" s="374"/>
      <c r="G25" s="254"/>
      <c r="H25" s="253"/>
      <c r="I25" s="354"/>
      <c r="J25" s="254"/>
      <c r="K25" s="363"/>
      <c r="L25" s="254"/>
      <c r="M25" s="254"/>
      <c r="N25" s="353"/>
      <c r="O25" s="353"/>
      <c r="P25" s="354"/>
      <c r="Q25" s="605"/>
      <c r="R25" s="356"/>
      <c r="S25" s="306"/>
      <c r="T25" s="617"/>
      <c r="U25" s="616"/>
      <c r="V25" s="619"/>
      <c r="W25" s="306"/>
      <c r="X25" s="306"/>
      <c r="Y25" s="306"/>
      <c r="Z25" s="306"/>
      <c r="AA25" s="306"/>
    </row>
    <row r="26" spans="1:27" ht="12.75">
      <c r="A26" s="905" t="s">
        <v>363</v>
      </c>
      <c r="B26" s="919"/>
      <c r="C26" s="904"/>
      <c r="D26" s="327">
        <v>45</v>
      </c>
      <c r="E26" s="246" t="s">
        <v>169</v>
      </c>
      <c r="F26" s="375">
        <v>32</v>
      </c>
      <c r="G26" s="252">
        <v>37</v>
      </c>
      <c r="H26" s="358">
        <v>37</v>
      </c>
      <c r="I26" s="359">
        <v>39</v>
      </c>
      <c r="J26" s="252">
        <v>41</v>
      </c>
      <c r="K26" s="238" t="s">
        <v>169</v>
      </c>
      <c r="L26" s="376" t="s">
        <v>160</v>
      </c>
      <c r="M26" s="376" t="s">
        <v>160</v>
      </c>
      <c r="N26" s="252" t="s">
        <v>160</v>
      </c>
      <c r="O26" s="252" t="s">
        <v>160</v>
      </c>
      <c r="P26" s="252" t="s">
        <v>160</v>
      </c>
      <c r="Q26" s="606"/>
      <c r="R26" s="377" t="s">
        <v>160</v>
      </c>
      <c r="S26" s="328"/>
      <c r="T26" s="617"/>
      <c r="U26" s="618"/>
      <c r="V26" s="620"/>
      <c r="W26" s="307"/>
      <c r="X26" s="307"/>
      <c r="Y26" s="307"/>
      <c r="Z26" s="307"/>
      <c r="AA26" s="307"/>
    </row>
    <row r="27" spans="1:27" ht="12.75">
      <c r="A27" s="907" t="s">
        <v>18</v>
      </c>
      <c r="B27" s="908"/>
      <c r="C27" s="904"/>
      <c r="D27" s="326"/>
      <c r="E27" s="248"/>
      <c r="F27" s="374"/>
      <c r="G27" s="253"/>
      <c r="H27" s="253"/>
      <c r="I27" s="354"/>
      <c r="J27" s="253"/>
      <c r="K27" s="362"/>
      <c r="L27" s="253"/>
      <c r="M27" s="253"/>
      <c r="N27" s="253"/>
      <c r="O27" s="253"/>
      <c r="P27" s="253"/>
      <c r="Q27" s="605"/>
      <c r="R27" s="378"/>
      <c r="S27" s="328"/>
      <c r="T27" s="617"/>
      <c r="U27" s="616"/>
      <c r="V27" s="620"/>
      <c r="W27" s="306"/>
      <c r="X27" s="306"/>
      <c r="Y27" s="306"/>
      <c r="Z27" s="306"/>
      <c r="AA27" s="306"/>
    </row>
    <row r="28" spans="1:27" ht="12.75">
      <c r="A28" s="249"/>
      <c r="B28" s="903" t="s">
        <v>19</v>
      </c>
      <c r="C28" s="904"/>
      <c r="D28" s="326">
        <v>45</v>
      </c>
      <c r="E28" s="250" t="s">
        <v>169</v>
      </c>
      <c r="F28" s="374">
        <v>31</v>
      </c>
      <c r="G28" s="254">
        <v>37</v>
      </c>
      <c r="H28" s="253">
        <v>36</v>
      </c>
      <c r="I28" s="354">
        <v>38</v>
      </c>
      <c r="J28" s="254">
        <v>40</v>
      </c>
      <c r="K28" s="379" t="s">
        <v>169</v>
      </c>
      <c r="L28" s="380" t="s">
        <v>160</v>
      </c>
      <c r="M28" s="380" t="s">
        <v>160</v>
      </c>
      <c r="N28" s="254" t="s">
        <v>160</v>
      </c>
      <c r="O28" s="254" t="s">
        <v>160</v>
      </c>
      <c r="P28" s="254" t="s">
        <v>160</v>
      </c>
      <c r="Q28" s="605"/>
      <c r="R28" s="381" t="s">
        <v>160</v>
      </c>
      <c r="S28" s="328"/>
      <c r="T28" s="617"/>
      <c r="U28" s="616"/>
      <c r="V28" s="620"/>
      <c r="W28" s="306"/>
      <c r="X28" s="306"/>
      <c r="Y28" s="306"/>
      <c r="Z28" s="306"/>
      <c r="AA28" s="306"/>
    </row>
    <row r="29" spans="1:27" ht="12.75">
      <c r="A29" s="249"/>
      <c r="B29" s="903" t="s">
        <v>20</v>
      </c>
      <c r="C29" s="904"/>
      <c r="D29" s="251" t="s">
        <v>160</v>
      </c>
      <c r="E29" s="250" t="s">
        <v>169</v>
      </c>
      <c r="F29" s="374">
        <v>1</v>
      </c>
      <c r="G29" s="254">
        <v>1</v>
      </c>
      <c r="H29" s="253">
        <v>1</v>
      </c>
      <c r="I29" s="354">
        <v>1</v>
      </c>
      <c r="J29" s="254">
        <v>1</v>
      </c>
      <c r="K29" s="379"/>
      <c r="L29" s="380" t="s">
        <v>160</v>
      </c>
      <c r="M29" s="380" t="s">
        <v>160</v>
      </c>
      <c r="N29" s="254" t="s">
        <v>160</v>
      </c>
      <c r="O29" s="254" t="s">
        <v>160</v>
      </c>
      <c r="P29" s="254" t="s">
        <v>160</v>
      </c>
      <c r="Q29" s="605"/>
      <c r="R29" s="381" t="s">
        <v>160</v>
      </c>
      <c r="S29" s="328"/>
      <c r="T29" s="617"/>
      <c r="U29" s="616"/>
      <c r="V29" s="620"/>
      <c r="W29" s="306"/>
      <c r="X29" s="306"/>
      <c r="Y29" s="306"/>
      <c r="Z29" s="306"/>
      <c r="AA29" s="306"/>
    </row>
    <row r="30" spans="1:27" ht="12.75">
      <c r="A30" s="909" t="s">
        <v>24</v>
      </c>
      <c r="B30" s="910"/>
      <c r="C30" s="911"/>
      <c r="D30" s="382">
        <v>566</v>
      </c>
      <c r="E30" s="246" t="s">
        <v>169</v>
      </c>
      <c r="F30" s="365">
        <v>632</v>
      </c>
      <c r="G30" s="366">
        <v>635</v>
      </c>
      <c r="H30" s="366">
        <v>584</v>
      </c>
      <c r="I30" s="367">
        <v>575</v>
      </c>
      <c r="J30" s="366">
        <v>534</v>
      </c>
      <c r="K30" s="368" t="s">
        <v>169</v>
      </c>
      <c r="L30" s="366">
        <v>553</v>
      </c>
      <c r="M30" s="366">
        <v>565</v>
      </c>
      <c r="N30" s="366">
        <v>586</v>
      </c>
      <c r="O30" s="366">
        <v>616</v>
      </c>
      <c r="P30" s="367">
        <v>604</v>
      </c>
      <c r="Q30" s="607"/>
      <c r="R30" s="369">
        <v>605</v>
      </c>
      <c r="S30" s="307"/>
      <c r="T30" s="617"/>
      <c r="U30" s="618"/>
      <c r="V30" s="620"/>
      <c r="W30" s="307"/>
      <c r="X30" s="307"/>
      <c r="Y30" s="307"/>
      <c r="Z30" s="307"/>
      <c r="AA30" s="307"/>
    </row>
    <row r="31" spans="1:27" ht="12.75">
      <c r="A31" s="608"/>
      <c r="B31" s="608"/>
      <c r="C31" s="608"/>
      <c r="D31" s="608"/>
      <c r="E31" s="609"/>
      <c r="F31" s="609"/>
      <c r="G31" s="608"/>
      <c r="H31" s="608"/>
      <c r="I31" s="608"/>
      <c r="J31" s="608"/>
      <c r="K31" s="608"/>
      <c r="L31" s="610"/>
      <c r="M31" s="608"/>
      <c r="N31" s="602"/>
      <c r="O31" s="602"/>
      <c r="P31" s="602"/>
      <c r="Q31" s="602"/>
      <c r="R31" s="602"/>
      <c r="S31" s="306"/>
      <c r="T31" s="617"/>
      <c r="U31" s="616"/>
      <c r="V31" s="620"/>
      <c r="W31" s="306"/>
      <c r="X31" s="306"/>
      <c r="Y31" s="306"/>
      <c r="Z31" s="306"/>
      <c r="AA31" s="306"/>
    </row>
    <row r="32" spans="1:27" ht="12.75">
      <c r="A32" s="912" t="s">
        <v>125</v>
      </c>
      <c r="B32" s="912"/>
      <c r="C32" s="912"/>
      <c r="D32" s="912"/>
      <c r="E32" s="912"/>
      <c r="F32" s="912"/>
      <c r="G32" s="912"/>
      <c r="H32" s="912"/>
      <c r="I32" s="912"/>
      <c r="J32" s="912"/>
      <c r="K32" s="912"/>
      <c r="L32" s="912"/>
      <c r="M32" s="912"/>
      <c r="N32" s="912"/>
      <c r="O32" s="912"/>
      <c r="P32" s="912"/>
      <c r="Q32" s="912"/>
      <c r="R32" s="912"/>
      <c r="S32" s="306"/>
      <c r="T32" s="617"/>
      <c r="U32" s="616"/>
      <c r="V32" s="619"/>
      <c r="W32" s="306"/>
      <c r="X32" s="306"/>
      <c r="Y32" s="306"/>
      <c r="Z32" s="306"/>
      <c r="AA32" s="306"/>
    </row>
    <row r="33" spans="1:27" ht="12.75">
      <c r="A33" s="913" t="s">
        <v>25</v>
      </c>
      <c r="B33" s="914"/>
      <c r="C33" s="915"/>
      <c r="D33" s="241" t="s">
        <v>127</v>
      </c>
      <c r="E33" s="242"/>
      <c r="F33" s="241" t="s">
        <v>110</v>
      </c>
      <c r="G33" s="308" t="s">
        <v>111</v>
      </c>
      <c r="H33" s="255" t="s">
        <v>114</v>
      </c>
      <c r="I33" s="255" t="s">
        <v>115</v>
      </c>
      <c r="J33" s="244" t="s">
        <v>113</v>
      </c>
      <c r="K33" s="245"/>
      <c r="L33" s="256" t="s">
        <v>112</v>
      </c>
      <c r="M33" s="241" t="s">
        <v>117</v>
      </c>
      <c r="N33" s="241" t="s">
        <v>143</v>
      </c>
      <c r="O33" s="241" t="s">
        <v>144</v>
      </c>
      <c r="P33" s="241" t="s">
        <v>241</v>
      </c>
      <c r="Q33" s="241"/>
      <c r="R33" s="243" t="s">
        <v>298</v>
      </c>
      <c r="S33" s="306"/>
      <c r="T33" s="617"/>
      <c r="U33" s="616"/>
      <c r="V33" s="616"/>
      <c r="W33" s="306"/>
      <c r="X33" s="306"/>
      <c r="Y33" s="306"/>
      <c r="Z33" s="306"/>
      <c r="AA33" s="306"/>
    </row>
    <row r="34" spans="1:27" ht="12.75">
      <c r="A34" s="916" t="s">
        <v>26</v>
      </c>
      <c r="B34" s="917"/>
      <c r="C34" s="918"/>
      <c r="D34" s="342">
        <v>1709</v>
      </c>
      <c r="E34" s="246" t="s">
        <v>169</v>
      </c>
      <c r="F34" s="343">
        <v>1548</v>
      </c>
      <c r="G34" s="345">
        <v>1549</v>
      </c>
      <c r="H34" s="345">
        <v>1452</v>
      </c>
      <c r="I34" s="372">
        <v>1225</v>
      </c>
      <c r="J34" s="371">
        <v>1207</v>
      </c>
      <c r="K34" s="611"/>
      <c r="L34" s="371">
        <v>795</v>
      </c>
      <c r="M34" s="371">
        <v>939</v>
      </c>
      <c r="N34" s="346">
        <v>974</v>
      </c>
      <c r="O34" s="344">
        <v>1132</v>
      </c>
      <c r="P34" s="596">
        <v>1078</v>
      </c>
      <c r="Q34" s="597" t="s">
        <v>175</v>
      </c>
      <c r="R34" s="348">
        <v>1063</v>
      </c>
      <c r="S34" s="307"/>
      <c r="T34" s="617"/>
      <c r="U34" s="618"/>
      <c r="V34" s="618"/>
      <c r="W34" s="307"/>
      <c r="X34" s="307"/>
      <c r="Y34" s="307"/>
      <c r="Z34" s="307"/>
      <c r="AA34" s="307"/>
    </row>
    <row r="35" spans="1:27" ht="12.75">
      <c r="A35" s="907" t="s">
        <v>12</v>
      </c>
      <c r="B35" s="908"/>
      <c r="C35" s="904"/>
      <c r="D35" s="247"/>
      <c r="E35" s="248"/>
      <c r="F35" s="339"/>
      <c r="G35" s="253"/>
      <c r="H35" s="253"/>
      <c r="I35" s="354"/>
      <c r="J35" s="253"/>
      <c r="K35" s="612"/>
      <c r="L35" s="253"/>
      <c r="M35" s="253"/>
      <c r="N35" s="350"/>
      <c r="O35" s="350"/>
      <c r="P35" s="354"/>
      <c r="Q35" s="354"/>
      <c r="R35" s="356"/>
      <c r="S35" s="306"/>
      <c r="T35" s="617"/>
      <c r="U35" s="616"/>
      <c r="V35" s="616"/>
      <c r="W35" s="306"/>
      <c r="X35" s="306"/>
      <c r="Y35" s="306"/>
      <c r="Z35" s="306"/>
      <c r="AA35" s="306"/>
    </row>
    <row r="36" spans="1:27" ht="12.75">
      <c r="A36" s="249"/>
      <c r="B36" s="903" t="s">
        <v>16</v>
      </c>
      <c r="C36" s="904"/>
      <c r="D36" s="326">
        <v>532</v>
      </c>
      <c r="E36" s="250" t="s">
        <v>169</v>
      </c>
      <c r="F36" s="352">
        <v>182</v>
      </c>
      <c r="G36" s="254">
        <v>82</v>
      </c>
      <c r="H36" s="253">
        <v>76</v>
      </c>
      <c r="I36" s="354">
        <v>83</v>
      </c>
      <c r="J36" s="253">
        <v>63</v>
      </c>
      <c r="K36" s="612"/>
      <c r="L36" s="254">
        <v>52</v>
      </c>
      <c r="M36" s="254">
        <v>49</v>
      </c>
      <c r="N36" s="353">
        <v>53</v>
      </c>
      <c r="O36" s="353">
        <v>45</v>
      </c>
      <c r="P36" s="354">
        <v>39</v>
      </c>
      <c r="Q36" s="598" t="s">
        <v>175</v>
      </c>
      <c r="R36" s="356">
        <v>39</v>
      </c>
      <c r="S36" s="306"/>
      <c r="T36" s="617"/>
      <c r="U36" s="616"/>
      <c r="V36" s="616"/>
      <c r="W36" s="306"/>
      <c r="X36" s="306"/>
      <c r="Y36" s="306"/>
      <c r="Z36" s="306"/>
      <c r="AA36" s="306"/>
    </row>
    <row r="37" spans="1:27" ht="12.75">
      <c r="A37" s="249"/>
      <c r="B37" s="903" t="s">
        <v>17</v>
      </c>
      <c r="C37" s="904"/>
      <c r="D37" s="251">
        <v>1177</v>
      </c>
      <c r="E37" s="250" t="s">
        <v>169</v>
      </c>
      <c r="F37" s="352">
        <v>1366</v>
      </c>
      <c r="G37" s="254">
        <v>1467</v>
      </c>
      <c r="H37" s="253">
        <v>1376</v>
      </c>
      <c r="I37" s="354">
        <v>1142</v>
      </c>
      <c r="J37" s="253">
        <v>1143</v>
      </c>
      <c r="K37" s="612"/>
      <c r="L37" s="254">
        <v>743</v>
      </c>
      <c r="M37" s="254">
        <v>890</v>
      </c>
      <c r="N37" s="353">
        <v>921</v>
      </c>
      <c r="O37" s="353">
        <v>1088</v>
      </c>
      <c r="P37" s="354">
        <v>1039</v>
      </c>
      <c r="Q37" s="598" t="s">
        <v>175</v>
      </c>
      <c r="R37" s="356">
        <v>1024</v>
      </c>
      <c r="S37" s="306"/>
      <c r="T37" s="617"/>
      <c r="U37" s="616"/>
      <c r="V37" s="616"/>
      <c r="W37" s="306"/>
      <c r="X37" s="306"/>
      <c r="Y37" s="306"/>
      <c r="Z37" s="306"/>
      <c r="AA37" s="306"/>
    </row>
    <row r="38" spans="1:27" ht="12.75">
      <c r="A38" s="902"/>
      <c r="B38" s="903"/>
      <c r="C38" s="904"/>
      <c r="D38" s="326"/>
      <c r="E38" s="248"/>
      <c r="F38" s="339"/>
      <c r="G38" s="254"/>
      <c r="H38" s="253"/>
      <c r="I38" s="354"/>
      <c r="J38" s="253"/>
      <c r="K38" s="612"/>
      <c r="L38" s="254"/>
      <c r="M38" s="254"/>
      <c r="N38" s="353"/>
      <c r="O38" s="353"/>
      <c r="P38" s="354"/>
      <c r="Q38" s="354"/>
      <c r="R38" s="356"/>
      <c r="S38" s="306"/>
      <c r="T38" s="617"/>
      <c r="U38" s="616"/>
      <c r="V38" s="616"/>
      <c r="W38" s="306"/>
      <c r="X38" s="306"/>
      <c r="Y38" s="306"/>
      <c r="Z38" s="306"/>
      <c r="AA38" s="306"/>
    </row>
    <row r="39" spans="1:27" ht="12.75">
      <c r="A39" s="905" t="s">
        <v>363</v>
      </c>
      <c r="B39" s="906"/>
      <c r="C39" s="904"/>
      <c r="D39" s="327">
        <v>36</v>
      </c>
      <c r="E39" s="246" t="s">
        <v>169</v>
      </c>
      <c r="F39" s="349">
        <v>56</v>
      </c>
      <c r="G39" s="252">
        <v>44</v>
      </c>
      <c r="H39" s="358">
        <v>46</v>
      </c>
      <c r="I39" s="359">
        <v>49</v>
      </c>
      <c r="J39" s="358">
        <v>48</v>
      </c>
      <c r="K39" s="613"/>
      <c r="L39" s="376">
        <v>42</v>
      </c>
      <c r="M39" s="376">
        <v>44</v>
      </c>
      <c r="N39" s="252">
        <v>44</v>
      </c>
      <c r="O39" s="252">
        <v>45</v>
      </c>
      <c r="P39" s="359">
        <v>46</v>
      </c>
      <c r="Q39" s="359"/>
      <c r="R39" s="361">
        <v>45</v>
      </c>
      <c r="S39" s="307"/>
      <c r="T39" s="617"/>
      <c r="U39" s="618"/>
      <c r="V39" s="618"/>
      <c r="W39" s="307"/>
      <c r="X39" s="307"/>
      <c r="Y39" s="307"/>
      <c r="Z39" s="307"/>
      <c r="AA39" s="307"/>
    </row>
    <row r="40" spans="1:27" ht="12.75">
      <c r="A40" s="907" t="s">
        <v>18</v>
      </c>
      <c r="B40" s="908"/>
      <c r="C40" s="904"/>
      <c r="D40" s="383"/>
      <c r="E40" s="248"/>
      <c r="F40" s="339"/>
      <c r="G40" s="253"/>
      <c r="H40" s="253"/>
      <c r="I40" s="354"/>
      <c r="J40" s="253"/>
      <c r="K40" s="612"/>
      <c r="L40" s="253"/>
      <c r="M40" s="253"/>
      <c r="N40" s="253"/>
      <c r="O40" s="253">
        <v>0</v>
      </c>
      <c r="P40" s="354"/>
      <c r="Q40" s="354"/>
      <c r="R40" s="356"/>
      <c r="S40" s="306"/>
      <c r="T40" s="617"/>
      <c r="U40" s="616"/>
      <c r="V40" s="616"/>
      <c r="W40" s="306"/>
      <c r="X40" s="306"/>
      <c r="Y40" s="306"/>
      <c r="Z40" s="306"/>
      <c r="AA40" s="306"/>
    </row>
    <row r="41" spans="1:27" ht="12.75">
      <c r="A41" s="249"/>
      <c r="B41" s="903" t="s">
        <v>19</v>
      </c>
      <c r="C41" s="904"/>
      <c r="D41" s="251" t="s">
        <v>160</v>
      </c>
      <c r="E41" s="250" t="s">
        <v>169</v>
      </c>
      <c r="F41" s="352">
        <v>49</v>
      </c>
      <c r="G41" s="254">
        <v>37</v>
      </c>
      <c r="H41" s="253">
        <v>39</v>
      </c>
      <c r="I41" s="354">
        <v>42</v>
      </c>
      <c r="J41" s="253">
        <v>32</v>
      </c>
      <c r="K41" s="612"/>
      <c r="L41" s="380">
        <v>27</v>
      </c>
      <c r="M41" s="380">
        <v>27</v>
      </c>
      <c r="N41" s="254">
        <v>27</v>
      </c>
      <c r="O41" s="254">
        <v>28</v>
      </c>
      <c r="P41" s="354">
        <v>29</v>
      </c>
      <c r="Q41" s="354"/>
      <c r="R41" s="356">
        <v>30</v>
      </c>
      <c r="S41" s="306"/>
      <c r="T41" s="617"/>
      <c r="U41" s="616"/>
      <c r="V41" s="616"/>
      <c r="W41" s="306"/>
      <c r="X41" s="306"/>
      <c r="Y41" s="306"/>
      <c r="Z41" s="306"/>
      <c r="AA41" s="306"/>
    </row>
    <row r="42" spans="1:27" ht="12.75">
      <c r="A42" s="249"/>
      <c r="B42" s="903" t="s">
        <v>20</v>
      </c>
      <c r="C42" s="904"/>
      <c r="D42" s="247">
        <v>36</v>
      </c>
      <c r="E42" s="250" t="s">
        <v>169</v>
      </c>
      <c r="F42" s="352">
        <v>7</v>
      </c>
      <c r="G42" s="251">
        <v>6</v>
      </c>
      <c r="H42" s="253">
        <v>7</v>
      </c>
      <c r="I42" s="354">
        <v>7</v>
      </c>
      <c r="J42" s="253">
        <v>15</v>
      </c>
      <c r="K42" s="612"/>
      <c r="L42" s="380">
        <v>15</v>
      </c>
      <c r="M42" s="380">
        <v>17</v>
      </c>
      <c r="N42" s="254">
        <v>17</v>
      </c>
      <c r="O42" s="254">
        <v>17</v>
      </c>
      <c r="P42" s="354">
        <v>17</v>
      </c>
      <c r="Q42" s="354"/>
      <c r="R42" s="356">
        <v>15</v>
      </c>
      <c r="S42" s="306"/>
      <c r="T42" s="617"/>
      <c r="U42" s="616"/>
      <c r="V42" s="616"/>
      <c r="W42" s="306"/>
      <c r="X42" s="306"/>
      <c r="Y42" s="306"/>
      <c r="Z42" s="306"/>
      <c r="AA42" s="306"/>
    </row>
    <row r="43" spans="1:27" ht="12.75">
      <c r="A43" s="909" t="s">
        <v>27</v>
      </c>
      <c r="B43" s="910"/>
      <c r="C43" s="911"/>
      <c r="D43" s="364">
        <v>1673</v>
      </c>
      <c r="E43" s="246" t="s">
        <v>169</v>
      </c>
      <c r="F43" s="365">
        <v>1492</v>
      </c>
      <c r="G43" s="366">
        <v>1505</v>
      </c>
      <c r="H43" s="366">
        <v>1406</v>
      </c>
      <c r="I43" s="367">
        <v>1177</v>
      </c>
      <c r="J43" s="366">
        <v>1159</v>
      </c>
      <c r="K43" s="614"/>
      <c r="L43" s="366">
        <v>753</v>
      </c>
      <c r="M43" s="366">
        <v>895</v>
      </c>
      <c r="N43" s="366">
        <v>931</v>
      </c>
      <c r="O43" s="366">
        <v>1088</v>
      </c>
      <c r="P43" s="367">
        <v>1032</v>
      </c>
      <c r="Q43" s="599" t="s">
        <v>175</v>
      </c>
      <c r="R43" s="369">
        <v>1018</v>
      </c>
      <c r="S43" s="307"/>
      <c r="T43" s="617"/>
      <c r="U43" s="618"/>
      <c r="V43" s="618"/>
      <c r="W43" s="307"/>
      <c r="X43" s="307"/>
      <c r="Y43" s="307"/>
      <c r="Z43" s="307"/>
      <c r="AA43" s="307"/>
    </row>
    <row r="44" spans="1:27" ht="12.75">
      <c r="A44" s="899" t="s">
        <v>364</v>
      </c>
      <c r="B44" s="899"/>
      <c r="C44" s="899"/>
      <c r="D44" s="899"/>
      <c r="E44" s="899"/>
      <c r="F44" s="899"/>
      <c r="G44" s="899"/>
      <c r="H44" s="899"/>
      <c r="I44" s="899"/>
      <c r="J44" s="899"/>
      <c r="K44" s="899"/>
      <c r="L44" s="899"/>
      <c r="M44" s="899"/>
      <c r="N44" s="899"/>
      <c r="O44" s="899"/>
      <c r="P44" s="899"/>
      <c r="Q44" s="899"/>
      <c r="R44" s="899"/>
      <c r="S44" s="306"/>
      <c r="T44" s="616"/>
      <c r="U44" s="616"/>
      <c r="V44" s="616"/>
      <c r="W44" s="306"/>
      <c r="X44" s="306"/>
      <c r="Y44" s="306"/>
      <c r="Z44" s="306"/>
      <c r="AA44" s="306"/>
    </row>
    <row r="45" spans="1:27" ht="57" customHeight="1">
      <c r="A45" s="257" t="s">
        <v>148</v>
      </c>
      <c r="B45" s="900" t="s">
        <v>191</v>
      </c>
      <c r="C45" s="900"/>
      <c r="D45" s="900"/>
      <c r="E45" s="900"/>
      <c r="F45" s="900"/>
      <c r="G45" s="900"/>
      <c r="H45" s="900"/>
      <c r="I45" s="900"/>
      <c r="J45" s="900"/>
      <c r="K45" s="900"/>
      <c r="L45" s="900"/>
      <c r="M45" s="900"/>
      <c r="N45" s="900"/>
      <c r="O45" s="900"/>
      <c r="P45" s="900"/>
      <c r="Q45" s="900"/>
      <c r="R45" s="900"/>
      <c r="S45" s="306"/>
      <c r="T45" s="616"/>
      <c r="U45" s="616"/>
      <c r="V45" s="616"/>
      <c r="W45" s="306"/>
      <c r="X45" s="306"/>
      <c r="Y45" s="306"/>
      <c r="Z45" s="306"/>
      <c r="AA45" s="306"/>
    </row>
    <row r="46" spans="1:27" ht="24" customHeight="1">
      <c r="A46" s="258" t="s">
        <v>149</v>
      </c>
      <c r="B46" s="901" t="s">
        <v>28</v>
      </c>
      <c r="C46" s="901"/>
      <c r="D46" s="901"/>
      <c r="E46" s="901"/>
      <c r="F46" s="901"/>
      <c r="G46" s="901"/>
      <c r="H46" s="901"/>
      <c r="I46" s="901"/>
      <c r="J46" s="901"/>
      <c r="K46" s="901"/>
      <c r="L46" s="901"/>
      <c r="M46" s="901"/>
      <c r="N46" s="901"/>
      <c r="O46" s="901"/>
      <c r="P46" s="901"/>
      <c r="Q46" s="901"/>
      <c r="R46" s="901"/>
      <c r="S46" s="306"/>
      <c r="T46" s="616"/>
      <c r="U46" s="616"/>
      <c r="V46" s="616"/>
      <c r="W46" s="306"/>
      <c r="X46" s="306"/>
      <c r="Y46" s="306"/>
      <c r="Z46" s="306"/>
      <c r="AA46" s="306"/>
    </row>
    <row r="47" spans="1:27" ht="12" customHeight="1">
      <c r="A47" s="258" t="s">
        <v>150</v>
      </c>
      <c r="B47" s="901" t="s">
        <v>29</v>
      </c>
      <c r="C47" s="901"/>
      <c r="D47" s="901"/>
      <c r="E47" s="901"/>
      <c r="F47" s="901"/>
      <c r="G47" s="901"/>
      <c r="H47" s="901"/>
      <c r="I47" s="901"/>
      <c r="J47" s="901"/>
      <c r="K47" s="901"/>
      <c r="L47" s="901"/>
      <c r="M47" s="901"/>
      <c r="N47" s="901"/>
      <c r="O47" s="901"/>
      <c r="P47" s="901"/>
      <c r="Q47" s="901"/>
      <c r="R47" s="901"/>
      <c r="S47" s="306"/>
      <c r="T47" s="616"/>
      <c r="U47" s="616"/>
      <c r="V47" s="616"/>
      <c r="W47" s="306"/>
      <c r="X47" s="306"/>
      <c r="Y47" s="306"/>
      <c r="Z47" s="306"/>
      <c r="AA47" s="306"/>
    </row>
    <row r="48" spans="20:22" ht="12.75">
      <c r="T48" s="621"/>
      <c r="U48" s="621"/>
      <c r="V48" s="621"/>
    </row>
  </sheetData>
  <sheetProtection/>
  <mergeCells count="47">
    <mergeCell ref="A1:R1"/>
    <mergeCell ref="A2:R2"/>
    <mergeCell ref="A3:R3"/>
    <mergeCell ref="A4:R4"/>
    <mergeCell ref="S4:W4"/>
    <mergeCell ref="A5:R5"/>
    <mergeCell ref="S5:AA5"/>
    <mergeCell ref="A6:R6"/>
    <mergeCell ref="A7:C7"/>
    <mergeCell ref="A8:C8"/>
    <mergeCell ref="A9:C9"/>
    <mergeCell ref="B10:C10"/>
    <mergeCell ref="B11:C11"/>
    <mergeCell ref="A12:C12"/>
    <mergeCell ref="A13:C13"/>
    <mergeCell ref="A14:C14"/>
    <mergeCell ref="B15:C15"/>
    <mergeCell ref="B16:C16"/>
    <mergeCell ref="A17:C17"/>
    <mergeCell ref="A19:R19"/>
    <mergeCell ref="A20:C20"/>
    <mergeCell ref="A21:C21"/>
    <mergeCell ref="A22:C22"/>
    <mergeCell ref="B23:C23"/>
    <mergeCell ref="B24:C24"/>
    <mergeCell ref="A25:C25"/>
    <mergeCell ref="A26:C26"/>
    <mergeCell ref="A27:C27"/>
    <mergeCell ref="B28:C28"/>
    <mergeCell ref="B29:C29"/>
    <mergeCell ref="A30:C30"/>
    <mergeCell ref="A32:R32"/>
    <mergeCell ref="A33:C33"/>
    <mergeCell ref="A34:C34"/>
    <mergeCell ref="A35:C35"/>
    <mergeCell ref="B36:C36"/>
    <mergeCell ref="B37:C37"/>
    <mergeCell ref="A44:R44"/>
    <mergeCell ref="B45:R45"/>
    <mergeCell ref="B46:R46"/>
    <mergeCell ref="B47:R47"/>
    <mergeCell ref="A38:C38"/>
    <mergeCell ref="A39:C39"/>
    <mergeCell ref="A40:C40"/>
    <mergeCell ref="B41:C41"/>
    <mergeCell ref="B42:C42"/>
    <mergeCell ref="A43:C43"/>
  </mergeCells>
  <hyperlinks>
    <hyperlink ref="S4" r:id="rId1" display="Defence Statistics Bulletin 6"/>
    <hyperlink ref="S5" r:id="rId2" display="https://www.gov.uk/government/statistics/defence-departmental-resources-2015"/>
    <hyperlink ref="S5:AA5" r:id="rId3" display="https://www.gov.uk/government/statistics/defence-departmental-resources-2018"/>
  </hyperlinks>
  <printOptions/>
  <pageMargins left="0.7" right="0.7" top="0.75" bottom="0.75" header="0.3" footer="0.3"/>
  <pageSetup horizontalDpi="600" verticalDpi="600" orientation="portrait" paperSize="9" r:id="rId4"/>
</worksheet>
</file>

<file path=xl/worksheets/sheet8.xml><?xml version="1.0" encoding="utf-8"?>
<worksheet xmlns="http://schemas.openxmlformats.org/spreadsheetml/2006/main" xmlns:r="http://schemas.openxmlformats.org/officeDocument/2006/relationships">
  <dimension ref="A1:AO38"/>
  <sheetViews>
    <sheetView zoomScalePageLayoutView="0" workbookViewId="0" topLeftCell="L1">
      <selection activeCell="AG4" sqref="AG4:AO4"/>
    </sheetView>
  </sheetViews>
  <sheetFormatPr defaultColWidth="9.140625" defaultRowHeight="12.75"/>
  <cols>
    <col min="1" max="1" width="2.00390625" style="0" customWidth="1"/>
    <col min="2" max="2" width="20.57421875" style="0" customWidth="1"/>
    <col min="3" max="3" width="7.28125" style="0" customWidth="1"/>
    <col min="4" max="6" width="8.57421875" style="0" customWidth="1"/>
    <col min="7" max="7" width="2.421875" style="0" customWidth="1"/>
    <col min="8" max="10" width="8.57421875" style="0" customWidth="1"/>
    <col min="11" max="11" width="2.421875" style="0" customWidth="1"/>
    <col min="12" max="14" width="8.57421875" style="0" customWidth="1"/>
    <col min="15" max="15" width="2.421875" style="0" customWidth="1"/>
    <col min="16" max="18" width="8.57421875" style="0" customWidth="1"/>
    <col min="19" max="19" width="2.421875" style="0" customWidth="1"/>
    <col min="20" max="21" width="8.57421875" style="0" customWidth="1"/>
    <col min="22" max="22" width="2.421875" style="0" customWidth="1"/>
    <col min="23" max="25" width="8.57421875" style="0" customWidth="1"/>
    <col min="26" max="26" width="2.421875" style="0" customWidth="1"/>
    <col min="27" max="27" width="8.57421875" style="0" customWidth="1"/>
    <col min="28" max="28" width="2.421875" style="0" customWidth="1"/>
    <col min="29" max="30" width="8.57421875" style="0" customWidth="1"/>
    <col min="31" max="31" width="2.421875" style="0" customWidth="1"/>
    <col min="32" max="32" width="8.57421875" style="0" customWidth="1"/>
  </cols>
  <sheetData>
    <row r="1" spans="1:32" ht="18">
      <c r="A1" s="927" t="s">
        <v>33</v>
      </c>
      <c r="B1" s="927"/>
      <c r="C1" s="927"/>
      <c r="D1" s="927"/>
      <c r="E1" s="927"/>
      <c r="F1" s="927"/>
      <c r="G1" s="927"/>
      <c r="H1" s="927"/>
      <c r="I1" s="927"/>
      <c r="J1" s="927"/>
      <c r="K1" s="927"/>
      <c r="L1" s="927"/>
      <c r="M1" s="927"/>
      <c r="N1" s="927"/>
      <c r="O1" s="927"/>
      <c r="P1" s="927"/>
      <c r="Q1" s="927"/>
      <c r="R1" s="927"/>
      <c r="S1" s="927"/>
      <c r="T1" s="927"/>
      <c r="U1" s="927"/>
      <c r="V1" s="927"/>
      <c r="W1" s="927"/>
      <c r="X1" s="927"/>
      <c r="Y1" s="927"/>
      <c r="Z1" s="927"/>
      <c r="AA1" s="927"/>
      <c r="AB1" s="927"/>
      <c r="AC1" s="927"/>
      <c r="AD1" s="927"/>
      <c r="AE1" s="927"/>
      <c r="AF1" s="622"/>
    </row>
    <row r="2" spans="1:32" ht="21" customHeight="1">
      <c r="A2" s="928" t="s">
        <v>273</v>
      </c>
      <c r="B2" s="928"/>
      <c r="C2" s="928"/>
      <c r="D2" s="928"/>
      <c r="E2" s="928"/>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c r="AF2" s="623"/>
    </row>
    <row r="3" spans="1:32" ht="12.75">
      <c r="A3" s="929" t="s">
        <v>274</v>
      </c>
      <c r="B3" s="929"/>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c r="AD3" s="929"/>
      <c r="AE3" s="929"/>
      <c r="AF3" s="624"/>
    </row>
    <row r="4" spans="1:41" ht="12.75">
      <c r="A4" s="930" t="s">
        <v>275</v>
      </c>
      <c r="B4" s="931"/>
      <c r="C4" s="931"/>
      <c r="D4" s="931"/>
      <c r="E4" s="931"/>
      <c r="F4" s="931"/>
      <c r="G4" s="931"/>
      <c r="H4" s="931"/>
      <c r="I4" s="931"/>
      <c r="J4" s="931"/>
      <c r="K4" s="931"/>
      <c r="L4" s="931"/>
      <c r="M4" s="931"/>
      <c r="N4" s="931"/>
      <c r="O4" s="931"/>
      <c r="P4" s="931"/>
      <c r="Q4" s="931"/>
      <c r="R4" s="931"/>
      <c r="S4" s="931"/>
      <c r="T4" s="931"/>
      <c r="U4" s="931"/>
      <c r="V4" s="931"/>
      <c r="W4" s="931"/>
      <c r="X4" s="931"/>
      <c r="Y4" s="931"/>
      <c r="Z4" s="931"/>
      <c r="AA4" s="931"/>
      <c r="AB4" s="931"/>
      <c r="AC4" s="931"/>
      <c r="AD4" s="931"/>
      <c r="AE4" s="931"/>
      <c r="AF4" s="436"/>
      <c r="AG4" s="844" t="s">
        <v>323</v>
      </c>
      <c r="AH4" s="844"/>
      <c r="AI4" s="844"/>
      <c r="AJ4" s="844"/>
      <c r="AK4" s="844"/>
      <c r="AL4" s="844"/>
      <c r="AM4" s="844"/>
      <c r="AN4" s="844"/>
      <c r="AO4" s="844"/>
    </row>
    <row r="5" spans="1:32" ht="12.75">
      <c r="A5" s="932" t="s">
        <v>125</v>
      </c>
      <c r="B5" s="932"/>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32"/>
      <c r="AD5" s="932"/>
      <c r="AE5" s="932"/>
      <c r="AF5" s="932"/>
    </row>
    <row r="6" spans="1:32" ht="33.75">
      <c r="A6" s="933"/>
      <c r="B6" s="933"/>
      <c r="C6" s="934"/>
      <c r="D6" s="937" t="s">
        <v>34</v>
      </c>
      <c r="E6" s="938"/>
      <c r="F6" s="939"/>
      <c r="G6" s="625"/>
      <c r="H6" s="937" t="s">
        <v>35</v>
      </c>
      <c r="I6" s="938"/>
      <c r="J6" s="939"/>
      <c r="K6" s="626"/>
      <c r="L6" s="940" t="s">
        <v>313</v>
      </c>
      <c r="M6" s="941"/>
      <c r="N6" s="942"/>
      <c r="O6" s="627"/>
      <c r="P6" s="940" t="s">
        <v>276</v>
      </c>
      <c r="Q6" s="941"/>
      <c r="R6" s="942"/>
      <c r="S6" s="628"/>
      <c r="T6" s="943" t="s">
        <v>365</v>
      </c>
      <c r="U6" s="944"/>
      <c r="V6" s="629"/>
      <c r="W6" s="940" t="s">
        <v>366</v>
      </c>
      <c r="X6" s="941"/>
      <c r="Y6" s="942"/>
      <c r="Z6" s="629"/>
      <c r="AA6" s="630" t="s">
        <v>367</v>
      </c>
      <c r="AB6" s="631"/>
      <c r="AC6" s="940" t="s">
        <v>301</v>
      </c>
      <c r="AD6" s="942"/>
      <c r="AE6" s="631"/>
      <c r="AF6" s="632" t="s">
        <v>116</v>
      </c>
    </row>
    <row r="7" spans="1:32" ht="12.75">
      <c r="A7" s="935"/>
      <c r="B7" s="935"/>
      <c r="C7" s="936"/>
      <c r="D7" s="633" t="s">
        <v>241</v>
      </c>
      <c r="E7" s="634" t="s">
        <v>298</v>
      </c>
      <c r="F7" s="633" t="s">
        <v>334</v>
      </c>
      <c r="G7" s="635"/>
      <c r="H7" s="636" t="s">
        <v>241</v>
      </c>
      <c r="I7" s="637" t="s">
        <v>298</v>
      </c>
      <c r="J7" s="633" t="s">
        <v>334</v>
      </c>
      <c r="K7" s="635"/>
      <c r="L7" s="636" t="s">
        <v>241</v>
      </c>
      <c r="M7" s="637" t="s">
        <v>298</v>
      </c>
      <c r="N7" s="633" t="s">
        <v>334</v>
      </c>
      <c r="O7" s="638"/>
      <c r="P7" s="639" t="s">
        <v>241</v>
      </c>
      <c r="Q7" s="639" t="s">
        <v>298</v>
      </c>
      <c r="R7" s="633" t="s">
        <v>334</v>
      </c>
      <c r="S7" s="640"/>
      <c r="T7" s="633" t="s">
        <v>298</v>
      </c>
      <c r="U7" s="633" t="s">
        <v>334</v>
      </c>
      <c r="V7" s="638"/>
      <c r="W7" s="641" t="s">
        <v>241</v>
      </c>
      <c r="X7" s="642" t="s">
        <v>298</v>
      </c>
      <c r="Y7" s="633" t="s">
        <v>334</v>
      </c>
      <c r="Z7" s="640"/>
      <c r="AA7" s="633" t="s">
        <v>334</v>
      </c>
      <c r="AB7" s="643"/>
      <c r="AC7" s="644" t="s">
        <v>298</v>
      </c>
      <c r="AD7" s="633" t="s">
        <v>334</v>
      </c>
      <c r="AE7" s="643"/>
      <c r="AF7" s="633" t="s">
        <v>334</v>
      </c>
    </row>
    <row r="8" spans="1:32" ht="12.75">
      <c r="A8" s="945" t="s">
        <v>36</v>
      </c>
      <c r="B8" s="946"/>
      <c r="C8" s="947"/>
      <c r="D8" s="384">
        <v>50</v>
      </c>
      <c r="E8" s="385">
        <v>51</v>
      </c>
      <c r="F8" s="385">
        <f>SUM(F11:F31)</f>
        <v>56</v>
      </c>
      <c r="G8" s="635"/>
      <c r="H8" s="386">
        <v>72</v>
      </c>
      <c r="I8" s="385">
        <v>70</v>
      </c>
      <c r="J8" s="385">
        <f>SUM(J15:J31)</f>
        <v>80</v>
      </c>
      <c r="K8" s="635"/>
      <c r="L8" s="387">
        <v>24</v>
      </c>
      <c r="M8" s="385">
        <v>23</v>
      </c>
      <c r="N8" s="385">
        <f>SUM(N15:N31)</f>
        <v>23</v>
      </c>
      <c r="O8" s="645"/>
      <c r="P8" s="388">
        <v>217</v>
      </c>
      <c r="Q8" s="389">
        <v>432</v>
      </c>
      <c r="R8" s="385">
        <f>SUM(R15:R31)</f>
        <v>541</v>
      </c>
      <c r="S8" s="646"/>
      <c r="T8" s="385">
        <v>8</v>
      </c>
      <c r="U8" s="385">
        <v>33</v>
      </c>
      <c r="V8" s="647"/>
      <c r="W8" s="390">
        <v>53</v>
      </c>
      <c r="X8" s="390">
        <v>87</v>
      </c>
      <c r="Y8" s="385">
        <f>SUM(Y15:Y31)</f>
        <v>95</v>
      </c>
      <c r="Z8" s="646"/>
      <c r="AA8" s="385">
        <v>26</v>
      </c>
      <c r="AB8" s="648"/>
      <c r="AC8" s="385">
        <v>3</v>
      </c>
      <c r="AD8" s="649" t="s">
        <v>160</v>
      </c>
      <c r="AE8" s="648"/>
      <c r="AF8" s="394">
        <v>855</v>
      </c>
    </row>
    <row r="9" spans="1:32" ht="12.75">
      <c r="A9" s="948"/>
      <c r="B9" s="949"/>
      <c r="C9" s="950"/>
      <c r="D9" s="650"/>
      <c r="E9" s="391"/>
      <c r="F9" s="391"/>
      <c r="G9" s="635"/>
      <c r="H9" s="392"/>
      <c r="I9" s="392"/>
      <c r="J9" s="391"/>
      <c r="K9" s="635"/>
      <c r="L9" s="391"/>
      <c r="M9" s="393"/>
      <c r="N9" s="391"/>
      <c r="O9" s="439"/>
      <c r="P9" s="651"/>
      <c r="Q9" s="650"/>
      <c r="R9" s="391"/>
      <c r="S9" s="652"/>
      <c r="T9" s="391"/>
      <c r="U9" s="391"/>
      <c r="V9" s="638"/>
      <c r="W9" s="391"/>
      <c r="X9" s="391"/>
      <c r="Y9" s="391"/>
      <c r="Z9" s="652"/>
      <c r="AA9" s="391"/>
      <c r="AB9" s="648"/>
      <c r="AC9" s="391"/>
      <c r="AD9" s="391"/>
      <c r="AE9" s="648"/>
      <c r="AF9" s="650"/>
    </row>
    <row r="10" spans="1:32" ht="12.75">
      <c r="A10" s="951" t="s">
        <v>37</v>
      </c>
      <c r="B10" s="952"/>
      <c r="C10" s="953"/>
      <c r="D10" s="394">
        <v>50</v>
      </c>
      <c r="E10" s="385">
        <v>51</v>
      </c>
      <c r="F10" s="385">
        <f>SUM(F15:F23)</f>
        <v>56</v>
      </c>
      <c r="G10" s="635"/>
      <c r="H10" s="395">
        <v>72</v>
      </c>
      <c r="I10" s="385">
        <v>70</v>
      </c>
      <c r="J10" s="385">
        <f>SUM(J15:J23)</f>
        <v>80</v>
      </c>
      <c r="K10" s="635"/>
      <c r="L10" s="396">
        <v>24</v>
      </c>
      <c r="M10" s="385">
        <v>20</v>
      </c>
      <c r="N10" s="395">
        <f>SUM(N15:N23)</f>
        <v>19</v>
      </c>
      <c r="O10" s="645"/>
      <c r="P10" s="388">
        <v>152</v>
      </c>
      <c r="Q10" s="397">
        <v>314</v>
      </c>
      <c r="R10" s="385">
        <f>SUM(R15:R29)</f>
        <v>362</v>
      </c>
      <c r="S10" s="646"/>
      <c r="T10" s="385">
        <v>8</v>
      </c>
      <c r="U10" s="385">
        <v>33</v>
      </c>
      <c r="V10" s="647"/>
      <c r="W10" s="385">
        <v>53</v>
      </c>
      <c r="X10" s="385">
        <v>87</v>
      </c>
      <c r="Y10" s="385">
        <f>SUM(Y13:Y30)</f>
        <v>91</v>
      </c>
      <c r="Z10" s="646"/>
      <c r="AA10" s="385">
        <v>26</v>
      </c>
      <c r="AB10" s="648"/>
      <c r="AC10" s="385">
        <v>3</v>
      </c>
      <c r="AD10" s="649" t="s">
        <v>160</v>
      </c>
      <c r="AE10" s="648"/>
      <c r="AF10" s="394">
        <v>668</v>
      </c>
    </row>
    <row r="11" spans="1:32" ht="12.75">
      <c r="A11" s="954" t="s">
        <v>38</v>
      </c>
      <c r="B11" s="955"/>
      <c r="C11" s="950"/>
      <c r="D11" s="653"/>
      <c r="E11" s="654"/>
      <c r="F11" s="654"/>
      <c r="G11" s="655"/>
      <c r="H11" s="656"/>
      <c r="I11" s="654"/>
      <c r="J11" s="654"/>
      <c r="K11" s="655"/>
      <c r="L11" s="392"/>
      <c r="M11" s="393"/>
      <c r="N11" s="654"/>
      <c r="O11" s="645"/>
      <c r="P11" s="657"/>
      <c r="Q11" s="653"/>
      <c r="R11" s="654"/>
      <c r="S11" s="658"/>
      <c r="T11" s="654"/>
      <c r="U11" s="654"/>
      <c r="V11" s="659"/>
      <c r="W11" s="392"/>
      <c r="X11" s="654"/>
      <c r="Y11" s="654"/>
      <c r="Z11" s="658"/>
      <c r="AA11" s="654"/>
      <c r="AB11" s="643"/>
      <c r="AC11" s="392"/>
      <c r="AD11" s="654"/>
      <c r="AE11" s="643"/>
      <c r="AF11" s="653"/>
    </row>
    <row r="12" spans="1:32" ht="12.75">
      <c r="A12" s="956"/>
      <c r="B12" s="957"/>
      <c r="C12" s="950"/>
      <c r="D12" s="653"/>
      <c r="E12" s="654"/>
      <c r="F12" s="654"/>
      <c r="G12" s="655"/>
      <c r="H12" s="656"/>
      <c r="I12" s="654"/>
      <c r="J12" s="654"/>
      <c r="K12" s="655"/>
      <c r="L12" s="392"/>
      <c r="M12" s="393"/>
      <c r="N12" s="654"/>
      <c r="O12" s="645"/>
      <c r="P12" s="657"/>
      <c r="Q12" s="653"/>
      <c r="R12" s="654"/>
      <c r="S12" s="658"/>
      <c r="T12" s="654"/>
      <c r="U12" s="654"/>
      <c r="V12" s="659"/>
      <c r="W12" s="392"/>
      <c r="X12" s="654"/>
      <c r="Y12" s="654"/>
      <c r="Z12" s="658"/>
      <c r="AA12" s="654"/>
      <c r="AB12" s="643"/>
      <c r="AC12" s="392"/>
      <c r="AD12" s="654"/>
      <c r="AE12" s="643"/>
      <c r="AF12" s="653"/>
    </row>
    <row r="13" spans="1:32" ht="12.75">
      <c r="A13" s="956" t="s">
        <v>39</v>
      </c>
      <c r="B13" s="957"/>
      <c r="C13" s="950"/>
      <c r="D13" s="653"/>
      <c r="E13" s="654"/>
      <c r="F13" s="654"/>
      <c r="G13" s="635"/>
      <c r="H13" s="656"/>
      <c r="I13" s="654"/>
      <c r="J13" s="654"/>
      <c r="K13" s="635"/>
      <c r="L13" s="392"/>
      <c r="M13" s="393"/>
      <c r="N13" s="654"/>
      <c r="O13" s="660"/>
      <c r="P13" s="657"/>
      <c r="Q13" s="653"/>
      <c r="R13" s="654"/>
      <c r="S13" s="658"/>
      <c r="T13" s="654"/>
      <c r="U13" s="654"/>
      <c r="V13" s="659"/>
      <c r="W13" s="392"/>
      <c r="X13" s="654"/>
      <c r="Y13" s="654"/>
      <c r="Z13" s="658"/>
      <c r="AA13" s="654"/>
      <c r="AB13" s="643"/>
      <c r="AC13" s="392"/>
      <c r="AD13" s="654"/>
      <c r="AE13" s="643"/>
      <c r="AF13" s="653"/>
    </row>
    <row r="14" spans="1:32" ht="12.75">
      <c r="A14" s="958"/>
      <c r="B14" s="959"/>
      <c r="C14" s="950"/>
      <c r="D14" s="653"/>
      <c r="E14" s="654"/>
      <c r="F14" s="654"/>
      <c r="G14" s="635"/>
      <c r="H14" s="656"/>
      <c r="I14" s="654"/>
      <c r="J14" s="654"/>
      <c r="K14" s="635"/>
      <c r="L14" s="392"/>
      <c r="M14" s="393"/>
      <c r="N14" s="654"/>
      <c r="O14" s="660"/>
      <c r="P14" s="657"/>
      <c r="Q14" s="653"/>
      <c r="R14" s="654"/>
      <c r="S14" s="658"/>
      <c r="T14" s="654"/>
      <c r="U14" s="654"/>
      <c r="V14" s="659"/>
      <c r="W14" s="392"/>
      <c r="X14" s="654"/>
      <c r="Y14" s="654"/>
      <c r="Z14" s="658"/>
      <c r="AA14" s="654"/>
      <c r="AB14" s="643"/>
      <c r="AC14" s="392"/>
      <c r="AD14" s="654"/>
      <c r="AE14" s="643"/>
      <c r="AF14" s="653"/>
    </row>
    <row r="15" spans="1:32" ht="12.75">
      <c r="A15" s="948" t="s">
        <v>302</v>
      </c>
      <c r="B15" s="949"/>
      <c r="C15" s="950"/>
      <c r="D15" s="653">
        <v>4</v>
      </c>
      <c r="E15" s="392">
        <v>3</v>
      </c>
      <c r="F15" s="392">
        <v>4</v>
      </c>
      <c r="G15" s="635"/>
      <c r="H15" s="661">
        <v>11</v>
      </c>
      <c r="I15" s="392">
        <v>11</v>
      </c>
      <c r="J15" s="392">
        <v>12</v>
      </c>
      <c r="K15" s="635"/>
      <c r="L15" s="662">
        <v>0.837</v>
      </c>
      <c r="M15" s="392" t="s">
        <v>160</v>
      </c>
      <c r="N15" s="663" t="s">
        <v>160</v>
      </c>
      <c r="O15" s="660"/>
      <c r="P15" s="657">
        <v>4</v>
      </c>
      <c r="Q15" s="653">
        <v>13</v>
      </c>
      <c r="R15" s="392">
        <v>16</v>
      </c>
      <c r="S15" s="664"/>
      <c r="T15" s="392" t="s">
        <v>160</v>
      </c>
      <c r="U15" s="392">
        <v>6</v>
      </c>
      <c r="V15" s="659"/>
      <c r="W15" s="392">
        <v>20</v>
      </c>
      <c r="X15" s="392">
        <v>20</v>
      </c>
      <c r="Y15" s="392">
        <v>21</v>
      </c>
      <c r="Z15" s="664"/>
      <c r="AA15" s="392">
        <v>1</v>
      </c>
      <c r="AB15" s="643"/>
      <c r="AC15" s="392" t="s">
        <v>160</v>
      </c>
      <c r="AD15" s="392" t="s">
        <v>160</v>
      </c>
      <c r="AE15" s="643"/>
      <c r="AF15" s="653">
        <v>60.59</v>
      </c>
    </row>
    <row r="16" spans="1:32" ht="12.75">
      <c r="A16" s="948" t="s">
        <v>303</v>
      </c>
      <c r="B16" s="949"/>
      <c r="C16" s="950"/>
      <c r="D16" s="665" t="s">
        <v>160</v>
      </c>
      <c r="E16" s="392" t="s">
        <v>160</v>
      </c>
      <c r="F16" s="392" t="s">
        <v>160</v>
      </c>
      <c r="G16" s="635"/>
      <c r="H16" s="662">
        <v>4</v>
      </c>
      <c r="I16" s="392">
        <v>4</v>
      </c>
      <c r="J16" s="392">
        <v>4</v>
      </c>
      <c r="K16" s="635"/>
      <c r="L16" s="666" t="s">
        <v>160</v>
      </c>
      <c r="M16" s="392" t="s">
        <v>160</v>
      </c>
      <c r="N16" s="392" t="s">
        <v>160</v>
      </c>
      <c r="O16" s="660"/>
      <c r="P16" s="657" t="s">
        <v>160</v>
      </c>
      <c r="Q16" s="653" t="s">
        <v>160</v>
      </c>
      <c r="R16" s="392" t="s">
        <v>160</v>
      </c>
      <c r="S16" s="664"/>
      <c r="T16" s="392" t="s">
        <v>160</v>
      </c>
      <c r="U16" s="392" t="s">
        <v>160</v>
      </c>
      <c r="V16" s="659"/>
      <c r="W16" s="392">
        <v>1</v>
      </c>
      <c r="X16" s="392">
        <v>1</v>
      </c>
      <c r="Y16" s="392">
        <v>1</v>
      </c>
      <c r="Z16" s="664"/>
      <c r="AA16" s="392" t="s">
        <v>160</v>
      </c>
      <c r="AB16" s="643"/>
      <c r="AC16" s="392" t="s">
        <v>160</v>
      </c>
      <c r="AD16" s="392" t="s">
        <v>160</v>
      </c>
      <c r="AE16" s="643"/>
      <c r="AF16" s="653">
        <v>5</v>
      </c>
    </row>
    <row r="17" spans="1:32" ht="12.75">
      <c r="A17" s="948" t="s">
        <v>40</v>
      </c>
      <c r="B17" s="949"/>
      <c r="C17" s="950"/>
      <c r="D17" s="653">
        <v>11</v>
      </c>
      <c r="E17" s="392">
        <v>6</v>
      </c>
      <c r="F17" s="392">
        <v>7</v>
      </c>
      <c r="G17" s="635"/>
      <c r="H17" s="661">
        <v>11</v>
      </c>
      <c r="I17" s="392">
        <v>6</v>
      </c>
      <c r="J17" s="392">
        <v>8</v>
      </c>
      <c r="K17" s="635"/>
      <c r="L17" s="662">
        <v>6</v>
      </c>
      <c r="M17" s="392">
        <v>5</v>
      </c>
      <c r="N17" s="392">
        <v>10</v>
      </c>
      <c r="O17" s="660"/>
      <c r="P17" s="657">
        <v>4</v>
      </c>
      <c r="Q17" s="653">
        <v>27</v>
      </c>
      <c r="R17" s="392">
        <v>26</v>
      </c>
      <c r="S17" s="664"/>
      <c r="T17" s="392" t="s">
        <v>160</v>
      </c>
      <c r="U17" s="392" t="s">
        <v>160</v>
      </c>
      <c r="V17" s="659"/>
      <c r="W17" s="392">
        <v>2</v>
      </c>
      <c r="X17" s="392">
        <v>6</v>
      </c>
      <c r="Y17" s="392">
        <v>11</v>
      </c>
      <c r="Z17" s="664"/>
      <c r="AA17" s="392" t="s">
        <v>160</v>
      </c>
      <c r="AB17" s="643"/>
      <c r="AC17" s="392" t="s">
        <v>160</v>
      </c>
      <c r="AD17" s="392" t="s">
        <v>160</v>
      </c>
      <c r="AE17" s="643"/>
      <c r="AF17" s="653">
        <v>62.5</v>
      </c>
    </row>
    <row r="18" spans="1:32" ht="12.75">
      <c r="A18" s="948" t="s">
        <v>41</v>
      </c>
      <c r="B18" s="949"/>
      <c r="C18" s="950"/>
      <c r="D18" s="653">
        <v>26</v>
      </c>
      <c r="E18" s="392">
        <v>32</v>
      </c>
      <c r="F18" s="392">
        <v>34</v>
      </c>
      <c r="G18" s="635"/>
      <c r="H18" s="661">
        <v>14</v>
      </c>
      <c r="I18" s="392">
        <v>25</v>
      </c>
      <c r="J18" s="392">
        <v>21</v>
      </c>
      <c r="K18" s="635"/>
      <c r="L18" s="662">
        <v>6</v>
      </c>
      <c r="M18" s="392">
        <v>10</v>
      </c>
      <c r="N18" s="392">
        <v>5</v>
      </c>
      <c r="O18" s="667"/>
      <c r="P18" s="668">
        <v>105</v>
      </c>
      <c r="Q18" s="669">
        <v>165</v>
      </c>
      <c r="R18" s="392">
        <v>217</v>
      </c>
      <c r="S18" s="664"/>
      <c r="T18" s="392">
        <v>5</v>
      </c>
      <c r="U18" s="392" t="s">
        <v>160</v>
      </c>
      <c r="V18" s="660"/>
      <c r="W18" s="392">
        <v>1</v>
      </c>
      <c r="X18" s="392">
        <v>13</v>
      </c>
      <c r="Y18" s="392">
        <v>7</v>
      </c>
      <c r="Z18" s="664"/>
      <c r="AA18" s="392">
        <v>14</v>
      </c>
      <c r="AB18" s="643"/>
      <c r="AC18" s="392">
        <v>2</v>
      </c>
      <c r="AD18" s="392" t="s">
        <v>160</v>
      </c>
      <c r="AE18" s="643"/>
      <c r="AF18" s="653">
        <v>298.2</v>
      </c>
    </row>
    <row r="19" spans="1:32" ht="12.75">
      <c r="A19" s="948" t="s">
        <v>42</v>
      </c>
      <c r="B19" s="960"/>
      <c r="C19" s="950"/>
      <c r="D19" s="662" t="s">
        <v>160</v>
      </c>
      <c r="E19" s="392" t="s">
        <v>160</v>
      </c>
      <c r="F19" s="392" t="s">
        <v>160</v>
      </c>
      <c r="G19" s="635"/>
      <c r="H19" s="670" t="s">
        <v>160</v>
      </c>
      <c r="I19" s="392" t="s">
        <v>160</v>
      </c>
      <c r="J19" s="392" t="s">
        <v>160</v>
      </c>
      <c r="K19" s="635"/>
      <c r="L19" s="392" t="s">
        <v>160</v>
      </c>
      <c r="M19" s="392" t="s">
        <v>160</v>
      </c>
      <c r="N19" s="663" t="s">
        <v>160</v>
      </c>
      <c r="O19" s="671"/>
      <c r="P19" s="672" t="s">
        <v>160</v>
      </c>
      <c r="Q19" s="673" t="s">
        <v>160</v>
      </c>
      <c r="R19" s="392" t="s">
        <v>160</v>
      </c>
      <c r="S19" s="664"/>
      <c r="T19" s="392" t="s">
        <v>160</v>
      </c>
      <c r="U19" s="392" t="s">
        <v>160</v>
      </c>
      <c r="V19" s="671"/>
      <c r="W19" s="392" t="s">
        <v>160</v>
      </c>
      <c r="X19" s="392" t="s">
        <v>160</v>
      </c>
      <c r="Y19" s="392" t="s">
        <v>160</v>
      </c>
      <c r="Z19" s="664"/>
      <c r="AA19" s="392" t="s">
        <v>160</v>
      </c>
      <c r="AB19" s="643"/>
      <c r="AC19" s="392" t="s">
        <v>160</v>
      </c>
      <c r="AD19" s="392" t="s">
        <v>160</v>
      </c>
      <c r="AE19" s="643"/>
      <c r="AF19" s="653">
        <v>0.5</v>
      </c>
    </row>
    <row r="20" spans="1:32" ht="12.75">
      <c r="A20" s="948" t="s">
        <v>43</v>
      </c>
      <c r="B20" s="949"/>
      <c r="C20" s="950"/>
      <c r="D20" s="653">
        <v>3</v>
      </c>
      <c r="E20" s="392">
        <v>5</v>
      </c>
      <c r="F20" s="392">
        <v>5</v>
      </c>
      <c r="G20" s="635"/>
      <c r="H20" s="661">
        <v>9</v>
      </c>
      <c r="I20" s="392">
        <v>9</v>
      </c>
      <c r="J20" s="392">
        <v>13</v>
      </c>
      <c r="K20" s="635"/>
      <c r="L20" s="662">
        <v>3.56</v>
      </c>
      <c r="M20" s="392">
        <v>3</v>
      </c>
      <c r="N20" s="392">
        <v>2</v>
      </c>
      <c r="O20" s="674"/>
      <c r="P20" s="675">
        <v>2</v>
      </c>
      <c r="Q20" s="676">
        <v>26</v>
      </c>
      <c r="R20" s="392">
        <v>16</v>
      </c>
      <c r="S20" s="664"/>
      <c r="T20" s="392">
        <v>1</v>
      </c>
      <c r="U20" s="392">
        <v>4</v>
      </c>
      <c r="V20" s="674"/>
      <c r="W20" s="392">
        <v>28</v>
      </c>
      <c r="X20" s="392">
        <v>42</v>
      </c>
      <c r="Y20" s="392">
        <f>38+7</f>
        <v>45</v>
      </c>
      <c r="Z20" s="664"/>
      <c r="AA20" s="392">
        <v>4</v>
      </c>
      <c r="AB20" s="643"/>
      <c r="AC20" s="392" t="s">
        <v>160</v>
      </c>
      <c r="AD20" s="392" t="s">
        <v>160</v>
      </c>
      <c r="AE20" s="643"/>
      <c r="AF20" s="653">
        <v>88.55</v>
      </c>
    </row>
    <row r="21" spans="1:32" ht="12.75">
      <c r="A21" s="948" t="s">
        <v>368</v>
      </c>
      <c r="B21" s="949"/>
      <c r="C21" s="950"/>
      <c r="D21" s="653">
        <v>-1</v>
      </c>
      <c r="E21" s="392">
        <v>-2</v>
      </c>
      <c r="F21" s="392" t="s">
        <v>160</v>
      </c>
      <c r="G21" s="635"/>
      <c r="H21" s="677">
        <v>-4</v>
      </c>
      <c r="I21" s="392">
        <v>-4</v>
      </c>
      <c r="J21" s="392">
        <v>-3</v>
      </c>
      <c r="K21" s="635"/>
      <c r="L21" s="392" t="s">
        <v>160</v>
      </c>
      <c r="M21" s="392" t="s">
        <v>160</v>
      </c>
      <c r="N21" s="392" t="s">
        <v>160</v>
      </c>
      <c r="O21" s="667"/>
      <c r="P21" s="651" t="s">
        <v>160</v>
      </c>
      <c r="Q21" s="650" t="s">
        <v>160</v>
      </c>
      <c r="R21" s="392">
        <v>-1</v>
      </c>
      <c r="S21" s="664"/>
      <c r="T21" s="392" t="s">
        <v>160</v>
      </c>
      <c r="U21" s="392">
        <v>-1</v>
      </c>
      <c r="V21" s="667"/>
      <c r="W21" s="392" t="s">
        <v>160</v>
      </c>
      <c r="X21" s="392" t="s">
        <v>160</v>
      </c>
      <c r="Y21" s="392">
        <v>-2</v>
      </c>
      <c r="Z21" s="664"/>
      <c r="AA21" s="392" t="s">
        <v>160</v>
      </c>
      <c r="AB21" s="643"/>
      <c r="AC21" s="392" t="s">
        <v>160</v>
      </c>
      <c r="AD21" s="392" t="s">
        <v>160</v>
      </c>
      <c r="AE21" s="643"/>
      <c r="AF21" s="653">
        <v>-7.3</v>
      </c>
    </row>
    <row r="22" spans="1:32" ht="12.75">
      <c r="A22" s="948" t="s">
        <v>44</v>
      </c>
      <c r="B22" s="949"/>
      <c r="C22" s="950"/>
      <c r="D22" s="669">
        <v>7</v>
      </c>
      <c r="E22" s="392">
        <v>7</v>
      </c>
      <c r="F22" s="392">
        <v>6</v>
      </c>
      <c r="G22" s="635"/>
      <c r="H22" s="661">
        <v>27</v>
      </c>
      <c r="I22" s="392">
        <v>19</v>
      </c>
      <c r="J22" s="392">
        <v>25</v>
      </c>
      <c r="K22" s="635"/>
      <c r="L22" s="662">
        <v>6</v>
      </c>
      <c r="M22" s="392">
        <v>2</v>
      </c>
      <c r="N22" s="392">
        <v>2</v>
      </c>
      <c r="O22" s="667"/>
      <c r="P22" s="675">
        <v>15</v>
      </c>
      <c r="Q22" s="676">
        <v>37</v>
      </c>
      <c r="R22" s="392">
        <v>38</v>
      </c>
      <c r="S22" s="664"/>
      <c r="T22" s="392">
        <v>3</v>
      </c>
      <c r="U22" s="392">
        <v>24</v>
      </c>
      <c r="V22" s="660"/>
      <c r="W22" s="392">
        <v>2</v>
      </c>
      <c r="X22" s="392">
        <v>5</v>
      </c>
      <c r="Y22" s="392">
        <v>8</v>
      </c>
      <c r="Z22" s="664"/>
      <c r="AA22" s="392">
        <v>7</v>
      </c>
      <c r="AB22" s="643"/>
      <c r="AC22" s="392">
        <v>1</v>
      </c>
      <c r="AD22" s="392" t="s">
        <v>160</v>
      </c>
      <c r="AE22" s="643"/>
      <c r="AF22" s="653">
        <v>109.55</v>
      </c>
    </row>
    <row r="23" spans="1:32" ht="12.75">
      <c r="A23" s="948" t="s">
        <v>45</v>
      </c>
      <c r="B23" s="949"/>
      <c r="C23" s="950"/>
      <c r="D23" s="653" t="s">
        <v>160</v>
      </c>
      <c r="E23" s="392" t="s">
        <v>160</v>
      </c>
      <c r="F23" s="392" t="s">
        <v>160</v>
      </c>
      <c r="G23" s="635"/>
      <c r="H23" s="670" t="s">
        <v>160</v>
      </c>
      <c r="I23" s="392" t="s">
        <v>160</v>
      </c>
      <c r="J23" s="392" t="s">
        <v>160</v>
      </c>
      <c r="K23" s="635"/>
      <c r="L23" s="392" t="s">
        <v>160</v>
      </c>
      <c r="M23" s="392" t="s">
        <v>160</v>
      </c>
      <c r="N23" s="392" t="s">
        <v>160</v>
      </c>
      <c r="O23" s="678"/>
      <c r="P23" s="679" t="s">
        <v>160</v>
      </c>
      <c r="Q23" s="665" t="s">
        <v>160</v>
      </c>
      <c r="R23" s="392" t="s">
        <v>160</v>
      </c>
      <c r="S23" s="664"/>
      <c r="T23" s="392" t="s">
        <v>160</v>
      </c>
      <c r="U23" s="392" t="s">
        <v>160</v>
      </c>
      <c r="V23" s="678"/>
      <c r="W23" s="392" t="s">
        <v>160</v>
      </c>
      <c r="X23" s="392" t="s">
        <v>160</v>
      </c>
      <c r="Y23" s="392" t="s">
        <v>160</v>
      </c>
      <c r="Z23" s="664"/>
      <c r="AA23" s="392" t="s">
        <v>160</v>
      </c>
      <c r="AB23" s="643"/>
      <c r="AC23" s="392" t="s">
        <v>160</v>
      </c>
      <c r="AD23" s="392" t="s">
        <v>160</v>
      </c>
      <c r="AE23" s="643"/>
      <c r="AF23" s="653" t="s">
        <v>160</v>
      </c>
    </row>
    <row r="24" spans="1:32" ht="12.75">
      <c r="A24" s="948"/>
      <c r="B24" s="949"/>
      <c r="C24" s="950"/>
      <c r="D24" s="665"/>
      <c r="E24" s="392"/>
      <c r="F24" s="392"/>
      <c r="G24" s="635"/>
      <c r="H24" s="656"/>
      <c r="I24" s="392"/>
      <c r="J24" s="392"/>
      <c r="K24" s="635"/>
      <c r="L24" s="392"/>
      <c r="M24" s="392"/>
      <c r="N24" s="392"/>
      <c r="O24" s="680"/>
      <c r="P24" s="679"/>
      <c r="Q24" s="665"/>
      <c r="R24" s="392"/>
      <c r="S24" s="664"/>
      <c r="T24" s="392"/>
      <c r="U24" s="392"/>
      <c r="V24" s="680"/>
      <c r="W24" s="392"/>
      <c r="X24" s="392"/>
      <c r="Y24" s="392"/>
      <c r="Z24" s="664"/>
      <c r="AA24" s="392"/>
      <c r="AB24" s="643"/>
      <c r="AC24" s="392"/>
      <c r="AD24" s="392"/>
      <c r="AE24" s="643"/>
      <c r="AF24" s="665"/>
    </row>
    <row r="25" spans="1:32" ht="12.75">
      <c r="A25" s="956" t="s">
        <v>46</v>
      </c>
      <c r="B25" s="957"/>
      <c r="C25" s="950"/>
      <c r="D25" s="681"/>
      <c r="E25" s="392"/>
      <c r="F25" s="392"/>
      <c r="G25" s="635"/>
      <c r="H25" s="682"/>
      <c r="I25" s="392"/>
      <c r="J25" s="392"/>
      <c r="K25" s="635"/>
      <c r="L25" s="392"/>
      <c r="M25" s="392"/>
      <c r="N25" s="392"/>
      <c r="O25" s="680"/>
      <c r="P25" s="679"/>
      <c r="Q25" s="665"/>
      <c r="R25" s="392"/>
      <c r="S25" s="664"/>
      <c r="T25" s="392"/>
      <c r="U25" s="392"/>
      <c r="V25" s="678"/>
      <c r="W25" s="392"/>
      <c r="X25" s="392"/>
      <c r="Y25" s="392"/>
      <c r="Z25" s="664"/>
      <c r="AA25" s="392"/>
      <c r="AB25" s="643"/>
      <c r="AC25" s="392"/>
      <c r="AD25" s="392"/>
      <c r="AE25" s="643"/>
      <c r="AF25" s="681"/>
    </row>
    <row r="26" spans="1:32" ht="12.75">
      <c r="A26" s="956"/>
      <c r="B26" s="959"/>
      <c r="C26" s="950"/>
      <c r="D26" s="665"/>
      <c r="E26" s="392"/>
      <c r="F26" s="392"/>
      <c r="G26" s="635"/>
      <c r="H26" s="656"/>
      <c r="I26" s="392"/>
      <c r="J26" s="392"/>
      <c r="K26" s="635"/>
      <c r="L26" s="392"/>
      <c r="M26" s="392"/>
      <c r="N26" s="392"/>
      <c r="O26" s="680"/>
      <c r="P26" s="679"/>
      <c r="Q26" s="665"/>
      <c r="R26" s="392"/>
      <c r="S26" s="664"/>
      <c r="T26" s="392"/>
      <c r="U26" s="392"/>
      <c r="V26" s="680"/>
      <c r="W26" s="392"/>
      <c r="X26" s="392"/>
      <c r="Y26" s="392"/>
      <c r="Z26" s="664"/>
      <c r="AA26" s="392"/>
      <c r="AB26" s="643"/>
      <c r="AC26" s="392"/>
      <c r="AD26" s="392"/>
      <c r="AE26" s="643"/>
      <c r="AF26" s="665"/>
    </row>
    <row r="27" spans="1:32" ht="12.75">
      <c r="A27" s="948" t="s">
        <v>369</v>
      </c>
      <c r="B27" s="949"/>
      <c r="C27" s="950"/>
      <c r="D27" s="665"/>
      <c r="E27" s="392"/>
      <c r="F27" s="392"/>
      <c r="G27" s="683"/>
      <c r="H27" s="656"/>
      <c r="I27" s="392"/>
      <c r="J27" s="392"/>
      <c r="K27" s="683"/>
      <c r="L27" s="392"/>
      <c r="M27" s="392"/>
      <c r="N27" s="392"/>
      <c r="O27" s="680"/>
      <c r="P27" s="679"/>
      <c r="Q27" s="665"/>
      <c r="R27" s="392"/>
      <c r="S27" s="664"/>
      <c r="T27" s="392"/>
      <c r="U27" s="392"/>
      <c r="V27" s="680"/>
      <c r="W27" s="392"/>
      <c r="X27" s="392"/>
      <c r="Y27" s="392"/>
      <c r="Z27" s="664"/>
      <c r="AA27" s="392"/>
      <c r="AB27" s="643"/>
      <c r="AC27" s="392"/>
      <c r="AD27" s="392"/>
      <c r="AE27" s="643"/>
      <c r="AF27" s="665"/>
    </row>
    <row r="28" spans="1:32" ht="12.75">
      <c r="A28" s="948"/>
      <c r="B28" s="949"/>
      <c r="C28" s="950"/>
      <c r="D28" s="665" t="s">
        <v>160</v>
      </c>
      <c r="E28" s="392" t="s">
        <v>160</v>
      </c>
      <c r="F28" s="392" t="s">
        <v>160</v>
      </c>
      <c r="G28" s="683"/>
      <c r="H28" s="670" t="s">
        <v>160</v>
      </c>
      <c r="I28" s="392" t="s">
        <v>160</v>
      </c>
      <c r="J28" s="392" t="s">
        <v>160</v>
      </c>
      <c r="K28" s="683"/>
      <c r="L28" s="392" t="s">
        <v>160</v>
      </c>
      <c r="M28" s="392" t="s">
        <v>160</v>
      </c>
      <c r="N28" s="392" t="s">
        <v>160</v>
      </c>
      <c r="O28" s="678"/>
      <c r="P28" s="684">
        <v>22</v>
      </c>
      <c r="Q28" s="681">
        <v>45</v>
      </c>
      <c r="R28" s="392">
        <v>50</v>
      </c>
      <c r="S28" s="664"/>
      <c r="T28" s="392" t="s">
        <v>160</v>
      </c>
      <c r="U28" s="392" t="s">
        <v>160</v>
      </c>
      <c r="V28" s="678"/>
      <c r="W28" s="392" t="s">
        <v>160</v>
      </c>
      <c r="X28" s="392" t="s">
        <v>160</v>
      </c>
      <c r="Y28" s="392" t="s">
        <v>160</v>
      </c>
      <c r="Z28" s="664"/>
      <c r="AA28" s="392" t="s">
        <v>160</v>
      </c>
      <c r="AB28" s="643"/>
      <c r="AC28" s="392" t="s">
        <v>160</v>
      </c>
      <c r="AD28" s="392" t="s">
        <v>160</v>
      </c>
      <c r="AE28" s="643"/>
      <c r="AF28" s="681">
        <f>SUM(R28)</f>
        <v>50</v>
      </c>
    </row>
    <row r="29" spans="1:32" ht="12.75">
      <c r="A29" s="948" t="s">
        <v>370</v>
      </c>
      <c r="B29" s="949"/>
      <c r="C29" s="950"/>
      <c r="D29" s="653" t="s">
        <v>160</v>
      </c>
      <c r="E29" s="392" t="s">
        <v>160</v>
      </c>
      <c r="F29" s="392" t="s">
        <v>160</v>
      </c>
      <c r="G29" s="635"/>
      <c r="H29" s="670" t="s">
        <v>160</v>
      </c>
      <c r="I29" s="392" t="s">
        <v>160</v>
      </c>
      <c r="J29" s="392" t="s">
        <v>160</v>
      </c>
      <c r="K29" s="635"/>
      <c r="L29" s="392" t="s">
        <v>160</v>
      </c>
      <c r="M29" s="392" t="s">
        <v>160</v>
      </c>
      <c r="N29" s="392" t="s">
        <v>160</v>
      </c>
      <c r="O29" s="678"/>
      <c r="P29" s="684" t="s">
        <v>160</v>
      </c>
      <c r="Q29" s="681" t="s">
        <v>160</v>
      </c>
      <c r="R29" s="392" t="s">
        <v>160</v>
      </c>
      <c r="S29" s="664"/>
      <c r="T29" s="392"/>
      <c r="U29" s="392" t="s">
        <v>160</v>
      </c>
      <c r="V29" s="667"/>
      <c r="W29" s="392" t="s">
        <v>160</v>
      </c>
      <c r="X29" s="392" t="s">
        <v>160</v>
      </c>
      <c r="Y29" s="392" t="s">
        <v>160</v>
      </c>
      <c r="Z29" s="664"/>
      <c r="AA29" s="392" t="s">
        <v>160</v>
      </c>
      <c r="AB29" s="643"/>
      <c r="AC29" s="392" t="s">
        <v>160</v>
      </c>
      <c r="AD29" s="392" t="s">
        <v>160</v>
      </c>
      <c r="AE29" s="643"/>
      <c r="AF29" s="669" t="s">
        <v>160</v>
      </c>
    </row>
    <row r="30" spans="1:32" ht="12.75">
      <c r="A30" s="948"/>
      <c r="B30" s="949"/>
      <c r="C30" s="950"/>
      <c r="D30" s="650"/>
      <c r="E30" s="654"/>
      <c r="F30" s="654"/>
      <c r="G30" s="635"/>
      <c r="H30" s="650"/>
      <c r="I30" s="654"/>
      <c r="J30" s="654"/>
      <c r="K30" s="635"/>
      <c r="L30" s="392"/>
      <c r="M30" s="393"/>
      <c r="N30" s="654"/>
      <c r="O30" s="439"/>
      <c r="P30" s="651"/>
      <c r="Q30" s="650"/>
      <c r="R30" s="654"/>
      <c r="S30" s="658"/>
      <c r="T30" s="654"/>
      <c r="U30" s="654"/>
      <c r="V30" s="439"/>
      <c r="W30" s="392"/>
      <c r="X30" s="654"/>
      <c r="Y30" s="654"/>
      <c r="Z30" s="658"/>
      <c r="AA30" s="654"/>
      <c r="AB30" s="643"/>
      <c r="AC30" s="392"/>
      <c r="AD30" s="654"/>
      <c r="AE30" s="643"/>
      <c r="AF30" s="650"/>
    </row>
    <row r="31" spans="1:32" ht="12.75">
      <c r="A31" s="963" t="s">
        <v>47</v>
      </c>
      <c r="B31" s="964"/>
      <c r="C31" s="965"/>
      <c r="D31" s="399" t="s">
        <v>160</v>
      </c>
      <c r="E31" s="399" t="s">
        <v>160</v>
      </c>
      <c r="F31" s="399" t="s">
        <v>160</v>
      </c>
      <c r="G31" s="635"/>
      <c r="H31" s="399" t="s">
        <v>160</v>
      </c>
      <c r="I31" s="399" t="s">
        <v>160</v>
      </c>
      <c r="J31" s="399" t="s">
        <v>160</v>
      </c>
      <c r="K31" s="635"/>
      <c r="L31" s="400" t="s">
        <v>160</v>
      </c>
      <c r="M31" s="685">
        <v>3</v>
      </c>
      <c r="N31" s="399">
        <v>4</v>
      </c>
      <c r="O31" s="686"/>
      <c r="P31" s="687">
        <v>65</v>
      </c>
      <c r="Q31" s="688">
        <v>119</v>
      </c>
      <c r="R31" s="399">
        <v>179</v>
      </c>
      <c r="S31" s="398"/>
      <c r="T31" s="399" t="s">
        <v>160</v>
      </c>
      <c r="U31" s="399"/>
      <c r="V31" s="689"/>
      <c r="W31" s="400" t="s">
        <v>160</v>
      </c>
      <c r="X31" s="400" t="s">
        <v>160</v>
      </c>
      <c r="Y31" s="399">
        <v>4</v>
      </c>
      <c r="Z31" s="398"/>
      <c r="AA31" s="399" t="s">
        <v>160</v>
      </c>
      <c r="AB31" s="643"/>
      <c r="AC31" s="400" t="s">
        <v>160</v>
      </c>
      <c r="AD31" s="399" t="s">
        <v>160</v>
      </c>
      <c r="AE31" s="643"/>
      <c r="AF31" s="401">
        <f>SUM(Y31,R31,N31)</f>
        <v>187</v>
      </c>
    </row>
    <row r="32" spans="1:32" ht="12.75">
      <c r="A32" s="966" t="s">
        <v>371</v>
      </c>
      <c r="B32" s="966"/>
      <c r="C32" s="966"/>
      <c r="D32" s="966"/>
      <c r="E32" s="966"/>
      <c r="F32" s="966"/>
      <c r="G32" s="966"/>
      <c r="H32" s="966"/>
      <c r="I32" s="966"/>
      <c r="J32" s="966"/>
      <c r="K32" s="966"/>
      <c r="L32" s="966"/>
      <c r="M32" s="966"/>
      <c r="N32" s="966"/>
      <c r="O32" s="966"/>
      <c r="P32" s="966"/>
      <c r="Q32" s="966"/>
      <c r="R32" s="966"/>
      <c r="S32" s="966"/>
      <c r="T32" s="966"/>
      <c r="U32" s="966"/>
      <c r="V32" s="966"/>
      <c r="W32" s="966"/>
      <c r="X32" s="966"/>
      <c r="Y32" s="966"/>
      <c r="Z32" s="966"/>
      <c r="AA32" s="966"/>
      <c r="AB32" s="966"/>
      <c r="AC32" s="966"/>
      <c r="AD32" s="966"/>
      <c r="AE32" s="966"/>
      <c r="AF32" s="966"/>
    </row>
    <row r="33" spans="1:32" ht="24" customHeight="1">
      <c r="A33" s="690" t="s">
        <v>148</v>
      </c>
      <c r="B33" s="961" t="s">
        <v>372</v>
      </c>
      <c r="C33" s="961"/>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440"/>
    </row>
    <row r="34" spans="1:32" ht="22.5">
      <c r="A34" s="690" t="s">
        <v>149</v>
      </c>
      <c r="B34" s="961" t="s">
        <v>373</v>
      </c>
      <c r="C34" s="961"/>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440"/>
    </row>
    <row r="35" spans="1:32" ht="22.5">
      <c r="A35" s="690" t="s">
        <v>150</v>
      </c>
      <c r="B35" s="961" t="s">
        <v>277</v>
      </c>
      <c r="C35" s="961"/>
      <c r="D35" s="961"/>
      <c r="E35" s="961"/>
      <c r="F35" s="961"/>
      <c r="G35" s="961"/>
      <c r="H35" s="961"/>
      <c r="I35" s="961"/>
      <c r="J35" s="961"/>
      <c r="K35" s="961"/>
      <c r="L35" s="961"/>
      <c r="M35" s="961"/>
      <c r="N35" s="961"/>
      <c r="O35" s="961"/>
      <c r="P35" s="961"/>
      <c r="Q35" s="961"/>
      <c r="R35" s="961"/>
      <c r="S35" s="961"/>
      <c r="T35" s="961"/>
      <c r="U35" s="961"/>
      <c r="V35" s="961"/>
      <c r="W35" s="961"/>
      <c r="X35" s="961"/>
      <c r="Y35" s="961"/>
      <c r="Z35" s="961"/>
      <c r="AA35" s="961"/>
      <c r="AB35" s="961"/>
      <c r="AC35" s="961"/>
      <c r="AD35" s="961"/>
      <c r="AE35" s="961"/>
      <c r="AF35" s="440"/>
    </row>
    <row r="36" spans="1:32" ht="22.5">
      <c r="A36" s="690" t="s">
        <v>151</v>
      </c>
      <c r="B36" s="961" t="s">
        <v>48</v>
      </c>
      <c r="C36" s="961"/>
      <c r="D36" s="961"/>
      <c r="E36" s="961"/>
      <c r="F36" s="961"/>
      <c r="G36" s="961"/>
      <c r="H36" s="961"/>
      <c r="I36" s="961"/>
      <c r="J36" s="961"/>
      <c r="K36" s="961"/>
      <c r="L36" s="961"/>
      <c r="M36" s="961"/>
      <c r="N36" s="961"/>
      <c r="O36" s="961"/>
      <c r="P36" s="961"/>
      <c r="Q36" s="961"/>
      <c r="R36" s="961"/>
      <c r="S36" s="961"/>
      <c r="T36" s="961"/>
      <c r="U36" s="961"/>
      <c r="V36" s="961"/>
      <c r="W36" s="961"/>
      <c r="X36" s="961"/>
      <c r="Y36" s="961"/>
      <c r="Z36" s="961"/>
      <c r="AA36" s="961"/>
      <c r="AB36" s="961"/>
      <c r="AC36" s="961"/>
      <c r="AD36" s="961"/>
      <c r="AE36" s="961"/>
      <c r="AF36" s="440"/>
    </row>
    <row r="37" spans="1:32" ht="22.5">
      <c r="A37" s="690" t="s">
        <v>152</v>
      </c>
      <c r="B37" s="962" t="s">
        <v>49</v>
      </c>
      <c r="C37" s="962"/>
      <c r="D37" s="962"/>
      <c r="E37" s="962"/>
      <c r="F37" s="962"/>
      <c r="G37" s="962"/>
      <c r="H37" s="962"/>
      <c r="I37" s="962"/>
      <c r="J37" s="962"/>
      <c r="K37" s="962"/>
      <c r="L37" s="962"/>
      <c r="M37" s="962"/>
      <c r="N37" s="962"/>
      <c r="O37" s="962"/>
      <c r="P37" s="962"/>
      <c r="Q37" s="962"/>
      <c r="R37" s="962"/>
      <c r="S37" s="962"/>
      <c r="T37" s="962"/>
      <c r="U37" s="962"/>
      <c r="V37" s="962"/>
      <c r="W37" s="962"/>
      <c r="X37" s="962"/>
      <c r="Y37" s="962"/>
      <c r="Z37" s="962"/>
      <c r="AA37" s="962"/>
      <c r="AB37" s="962"/>
      <c r="AC37" s="962"/>
      <c r="AD37" s="962"/>
      <c r="AE37" s="962"/>
      <c r="AF37" s="691"/>
    </row>
    <row r="38" spans="1:32" ht="22.5">
      <c r="A38" s="690" t="s">
        <v>153</v>
      </c>
      <c r="B38" s="961" t="s">
        <v>50</v>
      </c>
      <c r="C38" s="961"/>
      <c r="D38" s="961"/>
      <c r="E38" s="961"/>
      <c r="F38" s="961"/>
      <c r="G38" s="961"/>
      <c r="H38" s="961"/>
      <c r="I38" s="961"/>
      <c r="J38" s="961"/>
      <c r="K38" s="961"/>
      <c r="L38" s="961"/>
      <c r="M38" s="961"/>
      <c r="N38" s="961"/>
      <c r="O38" s="961"/>
      <c r="P38" s="961"/>
      <c r="Q38" s="961"/>
      <c r="R38" s="961"/>
      <c r="S38" s="961"/>
      <c r="T38" s="961"/>
      <c r="U38" s="961"/>
      <c r="V38" s="961"/>
      <c r="W38" s="961"/>
      <c r="X38" s="961"/>
      <c r="Y38" s="961"/>
      <c r="Z38" s="961"/>
      <c r="AA38" s="961"/>
      <c r="AB38" s="961"/>
      <c r="AC38" s="961"/>
      <c r="AD38" s="961"/>
      <c r="AE38" s="961"/>
      <c r="AF38" s="440"/>
    </row>
  </sheetData>
  <sheetProtection/>
  <mergeCells count="44">
    <mergeCell ref="B36:AE36"/>
    <mergeCell ref="B37:AE37"/>
    <mergeCell ref="B38:AE38"/>
    <mergeCell ref="AG4:AO4"/>
    <mergeCell ref="A30:C30"/>
    <mergeCell ref="A31:C31"/>
    <mergeCell ref="A32:AF32"/>
    <mergeCell ref="B33:AE33"/>
    <mergeCell ref="B34:AE34"/>
    <mergeCell ref="B35:AE35"/>
    <mergeCell ref="A23:C23"/>
    <mergeCell ref="A24:C24"/>
    <mergeCell ref="A25:C25"/>
    <mergeCell ref="A26:C26"/>
    <mergeCell ref="A27:C28"/>
    <mergeCell ref="A29:C29"/>
    <mergeCell ref="A17:C17"/>
    <mergeCell ref="A18:C18"/>
    <mergeCell ref="A19:C19"/>
    <mergeCell ref="A20:C20"/>
    <mergeCell ref="A21:C21"/>
    <mergeCell ref="A22:C22"/>
    <mergeCell ref="A11:C11"/>
    <mergeCell ref="A12:C12"/>
    <mergeCell ref="A13:C13"/>
    <mergeCell ref="A14:C14"/>
    <mergeCell ref="A15:C15"/>
    <mergeCell ref="A16:C16"/>
    <mergeCell ref="T6:U6"/>
    <mergeCell ref="W6:Y6"/>
    <mergeCell ref="AC6:AD6"/>
    <mergeCell ref="A8:C8"/>
    <mergeCell ref="A9:C9"/>
    <mergeCell ref="A10:C10"/>
    <mergeCell ref="A1:AE1"/>
    <mergeCell ref="A2:AE2"/>
    <mergeCell ref="A3:AE3"/>
    <mergeCell ref="A4:AE4"/>
    <mergeCell ref="A5:AF5"/>
    <mergeCell ref="A6:C7"/>
    <mergeCell ref="D6:F6"/>
    <mergeCell ref="H6:J6"/>
    <mergeCell ref="L6:N6"/>
    <mergeCell ref="P6:R6"/>
  </mergeCells>
  <hyperlinks>
    <hyperlink ref="AG4" r:id="rId1" display="https://www.gov.uk/government/statistics/defence-departmental-resources-2015"/>
    <hyperlink ref="AG4:AO4" r:id="rId2" display="https://www.gov.uk/government/statistics/defence-departmental-resources-2018"/>
  </hyperlinks>
  <printOptions/>
  <pageMargins left="0.7" right="0.7" top="0.75" bottom="0.75" header="0.3" footer="0.3"/>
  <pageSetup horizontalDpi="600" verticalDpi="600" orientation="portrait" paperSize="9" r:id="rId3"/>
</worksheet>
</file>

<file path=xl/worksheets/sheet9.xml><?xml version="1.0" encoding="utf-8"?>
<worksheet xmlns="http://schemas.openxmlformats.org/spreadsheetml/2006/main" xmlns:r="http://schemas.openxmlformats.org/officeDocument/2006/relationships">
  <dimension ref="A1:S26"/>
  <sheetViews>
    <sheetView zoomScalePageLayoutView="0" workbookViewId="0" topLeftCell="A1">
      <selection activeCell="A1" sqref="A1:S1"/>
    </sheetView>
  </sheetViews>
  <sheetFormatPr defaultColWidth="9.140625" defaultRowHeight="12.75"/>
  <cols>
    <col min="1" max="1" width="2.140625" style="0" customWidth="1"/>
    <col min="18" max="18" width="1.421875" style="0" customWidth="1"/>
  </cols>
  <sheetData>
    <row r="1" spans="1:19" ht="18">
      <c r="A1" s="927" t="s">
        <v>51</v>
      </c>
      <c r="B1" s="927"/>
      <c r="C1" s="927"/>
      <c r="D1" s="927"/>
      <c r="E1" s="927"/>
      <c r="F1" s="927"/>
      <c r="G1" s="927"/>
      <c r="H1" s="927"/>
      <c r="I1" s="927"/>
      <c r="J1" s="927"/>
      <c r="K1" s="927"/>
      <c r="L1" s="927"/>
      <c r="M1" s="927"/>
      <c r="N1" s="927"/>
      <c r="O1" s="927"/>
      <c r="P1" s="927"/>
      <c r="Q1" s="927"/>
      <c r="R1" s="927"/>
      <c r="S1" s="927"/>
    </row>
    <row r="2" spans="1:18" ht="18">
      <c r="A2" s="967"/>
      <c r="B2" s="968"/>
      <c r="C2" s="968"/>
      <c r="D2" s="968"/>
      <c r="E2" s="968"/>
      <c r="F2" s="968"/>
      <c r="G2" s="968"/>
      <c r="H2" s="968"/>
      <c r="I2" s="968"/>
      <c r="J2" s="968"/>
      <c r="K2" s="968"/>
      <c r="L2" s="968"/>
      <c r="M2" s="968"/>
      <c r="N2" s="968"/>
      <c r="O2" s="692"/>
      <c r="P2" s="692"/>
      <c r="Q2" s="329"/>
      <c r="R2" s="329"/>
    </row>
    <row r="3" spans="1:19" ht="12.75">
      <c r="A3" s="969" t="s">
        <v>52</v>
      </c>
      <c r="B3" s="969"/>
      <c r="C3" s="969"/>
      <c r="D3" s="969"/>
      <c r="E3" s="969"/>
      <c r="F3" s="969"/>
      <c r="G3" s="969"/>
      <c r="H3" s="969"/>
      <c r="I3" s="969"/>
      <c r="J3" s="969"/>
      <c r="K3" s="969"/>
      <c r="L3" s="969"/>
      <c r="M3" s="969"/>
      <c r="N3" s="969"/>
      <c r="O3" s="969"/>
      <c r="P3" s="969"/>
      <c r="Q3" s="969"/>
      <c r="R3" s="969"/>
      <c r="S3" s="969"/>
    </row>
    <row r="4" spans="1:19" ht="12.75">
      <c r="A4" s="970"/>
      <c r="B4" s="971"/>
      <c r="C4" s="971"/>
      <c r="D4" s="972"/>
      <c r="E4" s="312" t="s">
        <v>64</v>
      </c>
      <c r="F4" s="313" t="s">
        <v>109</v>
      </c>
      <c r="G4" s="313" t="s">
        <v>110</v>
      </c>
      <c r="H4" s="313" t="s">
        <v>111</v>
      </c>
      <c r="I4" s="313" t="s">
        <v>114</v>
      </c>
      <c r="J4" s="313" t="s">
        <v>115</v>
      </c>
      <c r="K4" s="313" t="s">
        <v>113</v>
      </c>
      <c r="L4" s="313" t="s">
        <v>112</v>
      </c>
      <c r="M4" s="313" t="s">
        <v>117</v>
      </c>
      <c r="N4" s="313" t="s">
        <v>53</v>
      </c>
      <c r="O4" s="313" t="s">
        <v>144</v>
      </c>
      <c r="P4" s="313" t="s">
        <v>241</v>
      </c>
      <c r="Q4" s="313" t="s">
        <v>298</v>
      </c>
      <c r="R4" s="313"/>
      <c r="S4" s="314" t="s">
        <v>334</v>
      </c>
    </row>
    <row r="5" spans="1:19" ht="12.75">
      <c r="A5" s="973" t="s">
        <v>54</v>
      </c>
      <c r="B5" s="974"/>
      <c r="C5" s="974"/>
      <c r="D5" s="975"/>
      <c r="E5" s="402">
        <v>1064</v>
      </c>
      <c r="F5" s="403">
        <v>1220</v>
      </c>
      <c r="G5" s="403">
        <v>1750</v>
      </c>
      <c r="H5" s="403">
        <v>2987</v>
      </c>
      <c r="I5" s="403">
        <v>4026</v>
      </c>
      <c r="J5" s="403">
        <v>4218</v>
      </c>
      <c r="K5" s="403">
        <v>3985</v>
      </c>
      <c r="L5" s="403">
        <v>3754</v>
      </c>
      <c r="M5" s="403">
        <v>2792</v>
      </c>
      <c r="N5" s="403">
        <v>1966</v>
      </c>
      <c r="O5" s="403">
        <v>1079.42</v>
      </c>
      <c r="P5" s="404">
        <v>422</v>
      </c>
      <c r="Q5" s="693">
        <v>674</v>
      </c>
      <c r="R5" s="694" t="s">
        <v>175</v>
      </c>
      <c r="S5" s="426">
        <v>855</v>
      </c>
    </row>
    <row r="6" spans="1:19" ht="12.75">
      <c r="A6" s="976" t="s">
        <v>131</v>
      </c>
      <c r="B6" s="977"/>
      <c r="C6" s="977"/>
      <c r="D6" s="978"/>
      <c r="E6" s="315"/>
      <c r="F6" s="316"/>
      <c r="G6" s="316"/>
      <c r="H6" s="316"/>
      <c r="I6" s="316"/>
      <c r="J6" s="316"/>
      <c r="K6" s="316"/>
      <c r="L6" s="317"/>
      <c r="M6" s="317"/>
      <c r="N6" s="317"/>
      <c r="O6" s="695"/>
      <c r="P6" s="695"/>
      <c r="Q6" s="136"/>
      <c r="R6" s="136"/>
      <c r="S6" s="696"/>
    </row>
    <row r="7" spans="1:19" ht="12.75">
      <c r="A7" s="980"/>
      <c r="B7" s="978"/>
      <c r="C7" s="978"/>
      <c r="D7" s="978"/>
      <c r="E7" s="315"/>
      <c r="F7" s="316"/>
      <c r="G7" s="316"/>
      <c r="H7" s="316"/>
      <c r="I7" s="316"/>
      <c r="J7" s="316"/>
      <c r="K7" s="316"/>
      <c r="L7" s="317"/>
      <c r="M7" s="317"/>
      <c r="N7" s="317"/>
      <c r="O7" s="695"/>
      <c r="P7" s="695"/>
      <c r="Q7" s="136"/>
      <c r="R7" s="136"/>
      <c r="S7" s="696"/>
    </row>
    <row r="8" spans="1:19" ht="12.75">
      <c r="A8" s="980" t="s">
        <v>55</v>
      </c>
      <c r="B8" s="978"/>
      <c r="C8" s="978"/>
      <c r="D8" s="981"/>
      <c r="E8" s="315">
        <v>910</v>
      </c>
      <c r="F8" s="316">
        <v>958</v>
      </c>
      <c r="G8" s="316">
        <v>956</v>
      </c>
      <c r="H8" s="316">
        <v>1457</v>
      </c>
      <c r="I8" s="316">
        <v>1381</v>
      </c>
      <c r="J8" s="316">
        <v>342</v>
      </c>
      <c r="K8" s="316">
        <v>127</v>
      </c>
      <c r="L8" s="317">
        <v>37</v>
      </c>
      <c r="M8" s="317">
        <v>57</v>
      </c>
      <c r="N8" s="317">
        <v>40</v>
      </c>
      <c r="O8" s="330">
        <v>14.84</v>
      </c>
      <c r="P8" s="330">
        <v>50</v>
      </c>
      <c r="Q8" s="136">
        <v>51</v>
      </c>
      <c r="R8" s="136"/>
      <c r="S8" s="697">
        <v>56</v>
      </c>
    </row>
    <row r="9" spans="1:19" ht="12.75">
      <c r="A9" s="980" t="s">
        <v>56</v>
      </c>
      <c r="B9" s="978"/>
      <c r="C9" s="978"/>
      <c r="D9" s="981"/>
      <c r="E9" s="315">
        <v>67</v>
      </c>
      <c r="F9" s="316">
        <v>199</v>
      </c>
      <c r="G9" s="316">
        <v>738</v>
      </c>
      <c r="H9" s="316">
        <v>1504</v>
      </c>
      <c r="I9" s="316">
        <v>2623</v>
      </c>
      <c r="J9" s="316">
        <v>3821</v>
      </c>
      <c r="K9" s="316">
        <v>3777</v>
      </c>
      <c r="L9" s="319" t="s">
        <v>57</v>
      </c>
      <c r="M9" s="316">
        <v>2673</v>
      </c>
      <c r="N9" s="316">
        <v>1877</v>
      </c>
      <c r="O9" s="330">
        <v>963.69</v>
      </c>
      <c r="P9" s="330">
        <v>72</v>
      </c>
      <c r="Q9" s="136">
        <v>70</v>
      </c>
      <c r="R9" s="136"/>
      <c r="S9" s="697">
        <v>80</v>
      </c>
    </row>
    <row r="10" spans="1:19" ht="12.75">
      <c r="A10" s="980" t="s">
        <v>58</v>
      </c>
      <c r="B10" s="978"/>
      <c r="C10" s="978"/>
      <c r="D10" s="981"/>
      <c r="E10" s="320" t="s">
        <v>160</v>
      </c>
      <c r="F10" s="321" t="s">
        <v>160</v>
      </c>
      <c r="G10" s="321" t="s">
        <v>160</v>
      </c>
      <c r="H10" s="321" t="s">
        <v>160</v>
      </c>
      <c r="I10" s="321" t="s">
        <v>160</v>
      </c>
      <c r="J10" s="321" t="s">
        <v>160</v>
      </c>
      <c r="K10" s="321">
        <v>21</v>
      </c>
      <c r="L10" s="321">
        <v>213</v>
      </c>
      <c r="M10" s="321" t="s">
        <v>160</v>
      </c>
      <c r="N10" s="321" t="s">
        <v>160</v>
      </c>
      <c r="O10" s="330" t="s">
        <v>160</v>
      </c>
      <c r="P10" s="330" t="s">
        <v>160</v>
      </c>
      <c r="Q10" s="330" t="s">
        <v>160</v>
      </c>
      <c r="R10" s="330"/>
      <c r="S10" s="318" t="s">
        <v>160</v>
      </c>
    </row>
    <row r="11" spans="1:19" ht="12.75">
      <c r="A11" s="980" t="s">
        <v>59</v>
      </c>
      <c r="B11" s="978"/>
      <c r="C11" s="978"/>
      <c r="D11" s="981"/>
      <c r="E11" s="320" t="s">
        <v>160</v>
      </c>
      <c r="F11" s="321" t="s">
        <v>160</v>
      </c>
      <c r="G11" s="321" t="s">
        <v>160</v>
      </c>
      <c r="H11" s="321" t="s">
        <v>160</v>
      </c>
      <c r="I11" s="321" t="s">
        <v>160</v>
      </c>
      <c r="J11" s="321" t="s">
        <v>160</v>
      </c>
      <c r="K11" s="321" t="s">
        <v>160</v>
      </c>
      <c r="L11" s="321" t="s">
        <v>160</v>
      </c>
      <c r="M11" s="319">
        <v>17</v>
      </c>
      <c r="N11" s="321" t="s">
        <v>160</v>
      </c>
      <c r="O11" s="330" t="s">
        <v>160</v>
      </c>
      <c r="P11" s="330" t="s">
        <v>160</v>
      </c>
      <c r="Q11" s="330" t="s">
        <v>160</v>
      </c>
      <c r="R11" s="330"/>
      <c r="S11" s="318" t="s">
        <v>160</v>
      </c>
    </row>
    <row r="12" spans="1:19" ht="12.75">
      <c r="A12" s="980" t="s">
        <v>276</v>
      </c>
      <c r="B12" s="982"/>
      <c r="C12" s="982"/>
      <c r="D12" s="983"/>
      <c r="E12" s="322" t="s">
        <v>160</v>
      </c>
      <c r="F12" s="319" t="s">
        <v>160</v>
      </c>
      <c r="G12" s="319" t="s">
        <v>160</v>
      </c>
      <c r="H12" s="319" t="s">
        <v>160</v>
      </c>
      <c r="I12" s="319" t="s">
        <v>160</v>
      </c>
      <c r="J12" s="319" t="s">
        <v>160</v>
      </c>
      <c r="K12" s="319" t="s">
        <v>160</v>
      </c>
      <c r="L12" s="319" t="s">
        <v>160</v>
      </c>
      <c r="M12" s="319" t="s">
        <v>160</v>
      </c>
      <c r="N12" s="319" t="s">
        <v>160</v>
      </c>
      <c r="O12" s="330">
        <v>21.9</v>
      </c>
      <c r="P12" s="330">
        <v>217</v>
      </c>
      <c r="Q12" s="136">
        <v>432</v>
      </c>
      <c r="R12" s="136"/>
      <c r="S12" s="697">
        <v>541</v>
      </c>
    </row>
    <row r="13" spans="1:19" ht="12.75">
      <c r="A13" s="980" t="s">
        <v>60</v>
      </c>
      <c r="B13" s="978"/>
      <c r="C13" s="978"/>
      <c r="D13" s="981"/>
      <c r="E13" s="320">
        <v>87</v>
      </c>
      <c r="F13" s="321">
        <v>63</v>
      </c>
      <c r="G13" s="321">
        <v>56</v>
      </c>
      <c r="H13" s="321">
        <v>26</v>
      </c>
      <c r="I13" s="321">
        <v>22</v>
      </c>
      <c r="J13" s="319" t="s">
        <v>171</v>
      </c>
      <c r="K13" s="319" t="s">
        <v>171</v>
      </c>
      <c r="L13" s="319" t="s">
        <v>171</v>
      </c>
      <c r="M13" s="319" t="s">
        <v>171</v>
      </c>
      <c r="N13" s="319" t="s">
        <v>171</v>
      </c>
      <c r="O13" s="330" t="s">
        <v>171</v>
      </c>
      <c r="P13" s="330" t="s">
        <v>171</v>
      </c>
      <c r="Q13" s="698" t="s">
        <v>171</v>
      </c>
      <c r="R13" s="698"/>
      <c r="S13" s="236" t="s">
        <v>171</v>
      </c>
    </row>
    <row r="14" spans="1:19" ht="12.75">
      <c r="A14" s="980" t="s">
        <v>278</v>
      </c>
      <c r="B14" s="978"/>
      <c r="C14" s="978"/>
      <c r="D14" s="981"/>
      <c r="E14" s="322" t="s">
        <v>171</v>
      </c>
      <c r="F14" s="319" t="s">
        <v>171</v>
      </c>
      <c r="G14" s="319" t="s">
        <v>171</v>
      </c>
      <c r="H14" s="319" t="s">
        <v>171</v>
      </c>
      <c r="I14" s="319" t="s">
        <v>171</v>
      </c>
      <c r="J14" s="319">
        <v>55</v>
      </c>
      <c r="K14" s="319">
        <v>60</v>
      </c>
      <c r="L14" s="319">
        <v>46</v>
      </c>
      <c r="M14" s="319">
        <v>44</v>
      </c>
      <c r="N14" s="319">
        <v>50</v>
      </c>
      <c r="O14" s="330">
        <v>55.52</v>
      </c>
      <c r="P14" s="330">
        <v>53</v>
      </c>
      <c r="Q14" s="136">
        <v>87</v>
      </c>
      <c r="R14" s="136"/>
      <c r="S14" s="697">
        <v>95</v>
      </c>
    </row>
    <row r="15" spans="1:19" ht="12.75">
      <c r="A15" s="980" t="s">
        <v>61</v>
      </c>
      <c r="B15" s="982"/>
      <c r="C15" s="982"/>
      <c r="D15" s="983"/>
      <c r="E15" s="322" t="s">
        <v>160</v>
      </c>
      <c r="F15" s="319" t="s">
        <v>160</v>
      </c>
      <c r="G15" s="319" t="s">
        <v>160</v>
      </c>
      <c r="H15" s="319" t="s">
        <v>160</v>
      </c>
      <c r="I15" s="319" t="s">
        <v>160</v>
      </c>
      <c r="J15" s="319" t="s">
        <v>160</v>
      </c>
      <c r="K15" s="319" t="s">
        <v>160</v>
      </c>
      <c r="L15" s="319" t="s">
        <v>160</v>
      </c>
      <c r="M15" s="319" t="s">
        <v>160</v>
      </c>
      <c r="N15" s="319" t="s">
        <v>160</v>
      </c>
      <c r="O15" s="330">
        <v>23</v>
      </c>
      <c r="P15" s="330">
        <v>24</v>
      </c>
      <c r="Q15" s="136">
        <v>23</v>
      </c>
      <c r="R15" s="136"/>
      <c r="S15" s="697">
        <v>23</v>
      </c>
    </row>
    <row r="16" spans="1:19" ht="12.75">
      <c r="A16" s="980" t="s">
        <v>279</v>
      </c>
      <c r="B16" s="982"/>
      <c r="C16" s="982"/>
      <c r="D16" s="983"/>
      <c r="E16" s="322" t="s">
        <v>160</v>
      </c>
      <c r="F16" s="319" t="s">
        <v>160</v>
      </c>
      <c r="G16" s="319" t="s">
        <v>160</v>
      </c>
      <c r="H16" s="319" t="s">
        <v>160</v>
      </c>
      <c r="I16" s="319" t="s">
        <v>160</v>
      </c>
      <c r="J16" s="319" t="s">
        <v>160</v>
      </c>
      <c r="K16" s="319" t="s">
        <v>160</v>
      </c>
      <c r="L16" s="319" t="s">
        <v>160</v>
      </c>
      <c r="M16" s="319" t="s">
        <v>160</v>
      </c>
      <c r="N16" s="319" t="s">
        <v>160</v>
      </c>
      <c r="O16" s="319" t="s">
        <v>160</v>
      </c>
      <c r="P16" s="330">
        <v>5</v>
      </c>
      <c r="Q16" s="319" t="s">
        <v>160</v>
      </c>
      <c r="R16" s="319"/>
      <c r="S16" s="699" t="s">
        <v>160</v>
      </c>
    </row>
    <row r="17" spans="1:19" ht="12.75">
      <c r="A17" s="985" t="s">
        <v>301</v>
      </c>
      <c r="B17" s="986"/>
      <c r="C17" s="986"/>
      <c r="D17" s="987"/>
      <c r="E17" s="322" t="s">
        <v>160</v>
      </c>
      <c r="F17" s="319" t="s">
        <v>160</v>
      </c>
      <c r="G17" s="319" t="s">
        <v>160</v>
      </c>
      <c r="H17" s="319" t="s">
        <v>160</v>
      </c>
      <c r="I17" s="319" t="s">
        <v>160</v>
      </c>
      <c r="J17" s="319" t="s">
        <v>160</v>
      </c>
      <c r="K17" s="319" t="s">
        <v>160</v>
      </c>
      <c r="L17" s="319" t="s">
        <v>160</v>
      </c>
      <c r="M17" s="319" t="s">
        <v>160</v>
      </c>
      <c r="N17" s="319" t="s">
        <v>160</v>
      </c>
      <c r="O17" s="319" t="s">
        <v>160</v>
      </c>
      <c r="P17" s="319" t="s">
        <v>160</v>
      </c>
      <c r="Q17" s="136">
        <v>3</v>
      </c>
      <c r="R17" s="136"/>
      <c r="S17" s="699" t="s">
        <v>160</v>
      </c>
    </row>
    <row r="18" spans="1:19" ht="12.75">
      <c r="A18" s="437" t="s">
        <v>374</v>
      </c>
      <c r="B18" s="700"/>
      <c r="C18" s="331"/>
      <c r="D18" s="441"/>
      <c r="E18" s="322" t="s">
        <v>160</v>
      </c>
      <c r="F18" s="319" t="s">
        <v>160</v>
      </c>
      <c r="G18" s="319" t="s">
        <v>160</v>
      </c>
      <c r="H18" s="319" t="s">
        <v>160</v>
      </c>
      <c r="I18" s="319" t="s">
        <v>160</v>
      </c>
      <c r="J18" s="319" t="s">
        <v>160</v>
      </c>
      <c r="K18" s="319" t="s">
        <v>160</v>
      </c>
      <c r="L18" s="319" t="s">
        <v>160</v>
      </c>
      <c r="M18" s="319" t="s">
        <v>160</v>
      </c>
      <c r="N18" s="319" t="s">
        <v>160</v>
      </c>
      <c r="O18" s="319" t="s">
        <v>160</v>
      </c>
      <c r="P18" s="319" t="s">
        <v>160</v>
      </c>
      <c r="Q18" s="136">
        <v>8</v>
      </c>
      <c r="R18" s="701" t="s">
        <v>175</v>
      </c>
      <c r="S18" s="405">
        <v>33</v>
      </c>
    </row>
    <row r="19" spans="1:19" ht="12.75">
      <c r="A19" s="442" t="s">
        <v>367</v>
      </c>
      <c r="B19" s="443"/>
      <c r="C19" s="443"/>
      <c r="D19" s="444"/>
      <c r="E19" s="322" t="s">
        <v>160</v>
      </c>
      <c r="F19" s="319" t="s">
        <v>160</v>
      </c>
      <c r="G19" s="319" t="s">
        <v>160</v>
      </c>
      <c r="H19" s="319" t="s">
        <v>160</v>
      </c>
      <c r="I19" s="319" t="s">
        <v>160</v>
      </c>
      <c r="J19" s="319" t="s">
        <v>160</v>
      </c>
      <c r="K19" s="319" t="s">
        <v>160</v>
      </c>
      <c r="L19" s="319" t="s">
        <v>160</v>
      </c>
      <c r="M19" s="319" t="s">
        <v>160</v>
      </c>
      <c r="N19" s="319" t="s">
        <v>160</v>
      </c>
      <c r="O19" s="319" t="s">
        <v>160</v>
      </c>
      <c r="P19" s="319" t="s">
        <v>160</v>
      </c>
      <c r="Q19" s="319" t="s">
        <v>160</v>
      </c>
      <c r="R19" s="319"/>
      <c r="S19" s="702">
        <v>26</v>
      </c>
    </row>
    <row r="20" spans="1:19" ht="12.75">
      <c r="A20" s="979" t="s">
        <v>371</v>
      </c>
      <c r="B20" s="979"/>
      <c r="C20" s="979"/>
      <c r="D20" s="979"/>
      <c r="E20" s="979"/>
      <c r="F20" s="979"/>
      <c r="G20" s="979"/>
      <c r="H20" s="979"/>
      <c r="I20" s="979"/>
      <c r="J20" s="979"/>
      <c r="K20" s="979"/>
      <c r="L20" s="979"/>
      <c r="M20" s="979"/>
      <c r="N20" s="979"/>
      <c r="O20" s="979"/>
      <c r="P20" s="979"/>
      <c r="Q20" s="979"/>
      <c r="R20" s="979"/>
      <c r="S20" s="979"/>
    </row>
    <row r="21" spans="1:19" ht="12.75">
      <c r="A21" s="406" t="s">
        <v>148</v>
      </c>
      <c r="B21" s="984" t="s">
        <v>62</v>
      </c>
      <c r="C21" s="984"/>
      <c r="D21" s="984"/>
      <c r="E21" s="984"/>
      <c r="F21" s="984"/>
      <c r="G21" s="984"/>
      <c r="H21" s="984"/>
      <c r="I21" s="984"/>
      <c r="J21" s="984"/>
      <c r="K21" s="984"/>
      <c r="L21" s="984"/>
      <c r="M21" s="984"/>
      <c r="N21" s="984"/>
      <c r="O21" s="984"/>
      <c r="P21" s="984"/>
      <c r="Q21" s="984"/>
      <c r="R21" s="984"/>
      <c r="S21" s="984"/>
    </row>
    <row r="22" spans="1:19" ht="12.75">
      <c r="A22" s="323" t="s">
        <v>149</v>
      </c>
      <c r="B22" s="961" t="s">
        <v>63</v>
      </c>
      <c r="C22" s="961"/>
      <c r="D22" s="961"/>
      <c r="E22" s="961"/>
      <c r="F22" s="961"/>
      <c r="G22" s="961"/>
      <c r="H22" s="961"/>
      <c r="I22" s="961"/>
      <c r="J22" s="961"/>
      <c r="K22" s="961"/>
      <c r="L22" s="961"/>
      <c r="M22" s="961"/>
      <c r="N22" s="961"/>
      <c r="O22" s="961"/>
      <c r="P22" s="961"/>
      <c r="Q22" s="961"/>
      <c r="R22" s="961"/>
      <c r="S22" s="961"/>
    </row>
    <row r="23" spans="1:19" ht="12.75">
      <c r="A23" s="323" t="s">
        <v>150</v>
      </c>
      <c r="B23" s="961" t="s">
        <v>280</v>
      </c>
      <c r="C23" s="961"/>
      <c r="D23" s="961"/>
      <c r="E23" s="961"/>
      <c r="F23" s="961"/>
      <c r="G23" s="961"/>
      <c r="H23" s="961"/>
      <c r="I23" s="961"/>
      <c r="J23" s="961"/>
      <c r="K23" s="961"/>
      <c r="L23" s="961"/>
      <c r="M23" s="961"/>
      <c r="N23" s="961"/>
      <c r="O23" s="961"/>
      <c r="P23" s="961"/>
      <c r="Q23" s="961"/>
      <c r="R23" s="961"/>
      <c r="S23" s="961"/>
    </row>
    <row r="24" spans="1:19" ht="12.75">
      <c r="A24" s="323" t="s">
        <v>151</v>
      </c>
      <c r="B24" s="791" t="s">
        <v>315</v>
      </c>
      <c r="C24" s="791"/>
      <c r="D24" s="791"/>
      <c r="E24" s="791"/>
      <c r="F24" s="791"/>
      <c r="G24" s="791"/>
      <c r="H24" s="791"/>
      <c r="I24" s="791"/>
      <c r="J24" s="791"/>
      <c r="K24" s="791"/>
      <c r="L24" s="791"/>
      <c r="M24" s="791"/>
      <c r="N24" s="791"/>
      <c r="O24" s="791"/>
      <c r="P24" s="791"/>
      <c r="Q24" s="791"/>
      <c r="R24" s="791"/>
      <c r="S24" s="791"/>
    </row>
    <row r="25" spans="1:19" ht="12.75">
      <c r="A25" s="332" t="s">
        <v>152</v>
      </c>
      <c r="B25" s="791" t="s">
        <v>281</v>
      </c>
      <c r="C25" s="791"/>
      <c r="D25" s="791"/>
      <c r="E25" s="791"/>
      <c r="F25" s="791"/>
      <c r="G25" s="791"/>
      <c r="H25" s="791"/>
      <c r="I25" s="791"/>
      <c r="J25" s="791"/>
      <c r="K25" s="791"/>
      <c r="L25" s="791"/>
      <c r="M25" s="791"/>
      <c r="N25" s="791"/>
      <c r="O25" s="791"/>
      <c r="P25" s="791"/>
      <c r="Q25" s="791"/>
      <c r="R25" s="791"/>
      <c r="S25" s="791"/>
    </row>
    <row r="26" spans="1:16" ht="12.75">
      <c r="A26" s="332" t="s">
        <v>153</v>
      </c>
      <c r="B26" s="703" t="s">
        <v>373</v>
      </c>
      <c r="C26" s="168"/>
      <c r="D26" s="324"/>
      <c r="E26" s="324"/>
      <c r="F26" s="324"/>
      <c r="G26" s="324"/>
      <c r="H26" s="324"/>
      <c r="I26" s="324"/>
      <c r="J26" s="324"/>
      <c r="K26" s="324"/>
      <c r="L26" s="324"/>
      <c r="M26" s="324"/>
      <c r="N26" s="324"/>
      <c r="O26" s="324"/>
      <c r="P26" s="324"/>
    </row>
  </sheetData>
  <sheetProtection/>
  <mergeCells count="23">
    <mergeCell ref="B21:S21"/>
    <mergeCell ref="B22:S22"/>
    <mergeCell ref="B23:S23"/>
    <mergeCell ref="B24:S24"/>
    <mergeCell ref="B25:S25"/>
    <mergeCell ref="A13:D13"/>
    <mergeCell ref="A14:D14"/>
    <mergeCell ref="A15:D15"/>
    <mergeCell ref="A16:D16"/>
    <mergeCell ref="A17:D17"/>
    <mergeCell ref="A20:S20"/>
    <mergeCell ref="A7:D7"/>
    <mergeCell ref="A8:D8"/>
    <mergeCell ref="A9:D9"/>
    <mergeCell ref="A10:D10"/>
    <mergeCell ref="A11:D11"/>
    <mergeCell ref="A12:D12"/>
    <mergeCell ref="A1:S1"/>
    <mergeCell ref="A2:N2"/>
    <mergeCell ref="A3:S3"/>
    <mergeCell ref="A4:D4"/>
    <mergeCell ref="A5:D5"/>
    <mergeCell ref="A6:D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2018-10-01T15:12:08Z</dcterms:created>
  <dcterms:modified xsi:type="dcterms:W3CDTF">2018-10-01T15:12:11Z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