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80" yWindow="45" windowWidth="20730" windowHeight="11760"/>
  </bookViews>
  <sheets>
    <sheet name="WCF - Establishment Items " sheetId="1" r:id="rId1"/>
    <sheet name="WCF - Additional Items" sheetId="6" r:id="rId2"/>
    <sheet name="WCF - Application Summary" sheetId="7" r:id="rId3"/>
    <sheet name="Look ups" sheetId="5" state="hidden" r:id="rId4"/>
  </sheets>
  <calcPr calcId="145621"/>
</workbook>
</file>

<file path=xl/calcChain.xml><?xml version="1.0" encoding="utf-8"?>
<calcChain xmlns="http://schemas.openxmlformats.org/spreadsheetml/2006/main">
  <c r="E18" i="7" l="1"/>
  <c r="E17" i="7"/>
  <c r="E16" i="7"/>
  <c r="E15" i="7"/>
  <c r="E14" i="7"/>
  <c r="E13" i="7"/>
  <c r="E12" i="7"/>
  <c r="E11" i="7"/>
  <c r="E10" i="7"/>
  <c r="E9" i="7"/>
  <c r="E8" i="7"/>
  <c r="E7" i="7"/>
  <c r="D18" i="7"/>
  <c r="D17" i="7"/>
  <c r="D16" i="7"/>
  <c r="D15" i="7"/>
  <c r="D14" i="7"/>
  <c r="D13" i="7"/>
  <c r="D12" i="7"/>
  <c r="D11" i="7"/>
  <c r="D10" i="7"/>
  <c r="D9" i="7"/>
  <c r="D8" i="7"/>
  <c r="D7" i="7"/>
  <c r="P16" i="1" l="1"/>
  <c r="P15" i="1"/>
  <c r="O16" i="1"/>
  <c r="O15" i="1"/>
  <c r="N16" i="1"/>
  <c r="N15" i="1"/>
  <c r="M16" i="1"/>
  <c r="M15" i="1"/>
  <c r="L16" i="1"/>
  <c r="L15" i="1"/>
  <c r="K16" i="1"/>
  <c r="K15" i="1"/>
  <c r="J16" i="1"/>
  <c r="J15" i="1"/>
  <c r="I16" i="1"/>
  <c r="I15" i="1"/>
  <c r="H16" i="1"/>
  <c r="H15" i="1"/>
  <c r="G16" i="1"/>
  <c r="G15" i="1"/>
  <c r="F16" i="1"/>
  <c r="F15" i="1"/>
  <c r="E16" i="1"/>
  <c r="E15" i="1"/>
  <c r="J8" i="7" l="1"/>
  <c r="J9" i="7"/>
  <c r="J11" i="7"/>
  <c r="J12" i="7"/>
  <c r="J13" i="7"/>
  <c r="J14" i="7"/>
  <c r="J15" i="7"/>
  <c r="J16" i="7"/>
  <c r="J17" i="7"/>
  <c r="J18" i="7"/>
  <c r="J7" i="7"/>
  <c r="H10" i="7"/>
  <c r="H11" i="7"/>
  <c r="H12" i="7"/>
  <c r="H13" i="7"/>
  <c r="H14" i="7"/>
  <c r="H15" i="7"/>
  <c r="H16" i="7"/>
  <c r="H17" i="7"/>
  <c r="H18" i="7"/>
  <c r="H7" i="7"/>
  <c r="J10" i="7"/>
  <c r="H8" i="7"/>
  <c r="H9" i="7"/>
  <c r="R9" i="1"/>
  <c r="F24" i="7" s="1"/>
  <c r="R6" i="1"/>
  <c r="F23" i="7" s="1"/>
  <c r="H11" i="6"/>
  <c r="K21" i="7" s="1"/>
  <c r="H7" i="6"/>
  <c r="K20" i="7" s="1"/>
  <c r="A13" i="5"/>
  <c r="B6" i="5"/>
  <c r="C6" i="5"/>
  <c r="D6" i="5"/>
  <c r="E6" i="5"/>
  <c r="F6" i="5"/>
  <c r="G6" i="5"/>
  <c r="H6" i="5"/>
  <c r="I6" i="5"/>
  <c r="J6" i="5"/>
  <c r="K6" i="5"/>
  <c r="L6" i="5"/>
  <c r="A6" i="5"/>
  <c r="K13" i="7" l="1"/>
  <c r="K17" i="7"/>
  <c r="K18" i="7"/>
  <c r="K7" i="7"/>
  <c r="Q49" i="1"/>
  <c r="R49" i="1" s="1"/>
  <c r="H14" i="6"/>
  <c r="K19" i="7" s="1"/>
  <c r="F28" i="7" s="1"/>
  <c r="Q55" i="1"/>
  <c r="R55" i="1" s="1"/>
  <c r="Q103" i="1"/>
  <c r="R103" i="1" s="1"/>
  <c r="Q70" i="1"/>
  <c r="R70" i="1" s="1"/>
  <c r="K9" i="7"/>
  <c r="Q52" i="1"/>
  <c r="R52" i="1" s="1"/>
  <c r="F26" i="7"/>
  <c r="Q35" i="1"/>
  <c r="R35" i="1" s="1"/>
  <c r="Q44" i="1"/>
  <c r="R44" i="1" s="1"/>
  <c r="Q66" i="1"/>
  <c r="R66" i="1" s="1"/>
  <c r="Q24" i="1"/>
  <c r="R24" i="1" s="1"/>
  <c r="Q50" i="1"/>
  <c r="R50" i="1" s="1"/>
  <c r="Q101" i="1"/>
  <c r="R101" i="1" s="1"/>
  <c r="K8" i="7"/>
  <c r="K12" i="7"/>
  <c r="K10" i="7"/>
  <c r="Q21" i="1"/>
  <c r="R21" i="1" s="1"/>
  <c r="Q34" i="1"/>
  <c r="R34" i="1" s="1"/>
  <c r="K14" i="7"/>
  <c r="Q107" i="1"/>
  <c r="R107" i="1" s="1"/>
  <c r="Q67" i="1"/>
  <c r="R67" i="1" s="1"/>
  <c r="Q58" i="1"/>
  <c r="R58" i="1" s="1"/>
  <c r="Q87" i="1"/>
  <c r="R87" i="1" s="1"/>
  <c r="Q45" i="1"/>
  <c r="R45" i="1" s="1"/>
  <c r="Q18" i="1"/>
  <c r="R18" i="1" s="1"/>
  <c r="Q63" i="1"/>
  <c r="R63" i="1" s="1"/>
  <c r="Q30" i="1"/>
  <c r="R30" i="1" s="1"/>
  <c r="Q37" i="1"/>
  <c r="R37" i="1" s="1"/>
  <c r="Q71" i="1"/>
  <c r="R71" i="1" s="1"/>
  <c r="Q61" i="1"/>
  <c r="R61" i="1" s="1"/>
  <c r="Q81" i="1"/>
  <c r="R81" i="1" s="1"/>
  <c r="K16" i="7"/>
  <c r="Q17" i="1"/>
  <c r="R17" i="1" s="1"/>
  <c r="Q88" i="1"/>
  <c r="R88" i="1" s="1"/>
  <c r="Q23" i="1"/>
  <c r="R23" i="1" s="1"/>
  <c r="Q32" i="1"/>
  <c r="R32" i="1" s="1"/>
  <c r="Q99" i="1"/>
  <c r="R99" i="1" s="1"/>
  <c r="Q19" i="1"/>
  <c r="R19" i="1" s="1"/>
  <c r="Q57" i="1"/>
  <c r="R57" i="1" s="1"/>
  <c r="Q26" i="1"/>
  <c r="R26" i="1" s="1"/>
  <c r="Q69" i="1"/>
  <c r="R69" i="1" s="1"/>
  <c r="Q98" i="1"/>
  <c r="R98" i="1" s="1"/>
  <c r="Q75" i="1"/>
  <c r="R75" i="1" s="1"/>
  <c r="Q83" i="1"/>
  <c r="R83" i="1" s="1"/>
  <c r="Q47" i="1"/>
  <c r="R47" i="1" s="1"/>
  <c r="Q54" i="1"/>
  <c r="R54" i="1" s="1"/>
  <c r="Q46" i="1"/>
  <c r="R46" i="1" s="1"/>
  <c r="Q89" i="1"/>
  <c r="R89" i="1" s="1"/>
  <c r="Q84" i="1"/>
  <c r="R84" i="1" s="1"/>
  <c r="Q56" i="1"/>
  <c r="R56" i="1" s="1"/>
  <c r="Q95" i="1"/>
  <c r="R95" i="1" s="1"/>
  <c r="Q91" i="1"/>
  <c r="R91" i="1" s="1"/>
  <c r="Q94" i="1"/>
  <c r="R94" i="1" s="1"/>
  <c r="Q92" i="1"/>
  <c r="R92" i="1" s="1"/>
  <c r="K15" i="7"/>
  <c r="K11" i="7"/>
  <c r="Q51" i="1"/>
  <c r="R51" i="1" s="1"/>
  <c r="Q96" i="1"/>
  <c r="R96" i="1" s="1"/>
  <c r="Q28" i="1"/>
  <c r="R28" i="1" s="1"/>
  <c r="Q80" i="1"/>
  <c r="R80" i="1" s="1"/>
  <c r="Q20" i="1"/>
  <c r="R20" i="1" s="1"/>
  <c r="Q72" i="1"/>
  <c r="R72" i="1" s="1"/>
  <c r="Q41" i="1"/>
  <c r="R41" i="1" s="1"/>
  <c r="Q105" i="1"/>
  <c r="R105" i="1" s="1"/>
  <c r="Q42" i="1"/>
  <c r="R42" i="1" s="1"/>
  <c r="Q68" i="1"/>
  <c r="R68" i="1" s="1"/>
  <c r="Q53" i="1"/>
  <c r="R53" i="1" s="1"/>
  <c r="Q31" i="1"/>
  <c r="R31" i="1" s="1"/>
  <c r="Q64" i="1"/>
  <c r="R64" i="1" s="1"/>
  <c r="Q104" i="1"/>
  <c r="R104" i="1" s="1"/>
  <c r="Q97" i="1"/>
  <c r="R97" i="1" s="1"/>
  <c r="Q76" i="1"/>
  <c r="R76" i="1" s="1"/>
  <c r="Q33" i="1"/>
  <c r="R33" i="1" s="1"/>
  <c r="Q90" i="1"/>
  <c r="R90" i="1" s="1"/>
  <c r="Q65" i="1"/>
  <c r="R65" i="1" s="1"/>
  <c r="Q77" i="1"/>
  <c r="R77" i="1" s="1"/>
  <c r="Q39" i="1"/>
  <c r="R39" i="1" s="1"/>
  <c r="Q48" i="1"/>
  <c r="R48" i="1" s="1"/>
  <c r="Q40" i="1"/>
  <c r="R40" i="1" s="1"/>
  <c r="Q29" i="1"/>
  <c r="R29" i="1" s="1"/>
  <c r="Q60" i="1"/>
  <c r="R60" i="1" s="1"/>
  <c r="Q79" i="1"/>
  <c r="R79" i="1" s="1"/>
  <c r="Q82" i="1"/>
  <c r="R82" i="1" s="1"/>
  <c r="Q59" i="1"/>
  <c r="R59" i="1" s="1"/>
  <c r="Q38" i="1"/>
  <c r="R38" i="1" s="1"/>
  <c r="Q78" i="1"/>
  <c r="R78" i="1" s="1"/>
  <c r="Q22" i="1"/>
  <c r="R22" i="1" s="1"/>
  <c r="Q93" i="1"/>
  <c r="R93" i="1" s="1"/>
  <c r="Q86" i="1"/>
  <c r="R86" i="1" s="1"/>
  <c r="Q43" i="1"/>
  <c r="R43" i="1" s="1"/>
  <c r="Q27" i="1"/>
  <c r="R27" i="1" s="1"/>
  <c r="Q106" i="1"/>
  <c r="R106" i="1" s="1"/>
  <c r="Q25" i="1"/>
  <c r="R25" i="1" s="1"/>
  <c r="Q102" i="1"/>
  <c r="R102" i="1" s="1"/>
  <c r="Q62" i="1"/>
  <c r="R62" i="1" s="1"/>
  <c r="Q73" i="1"/>
  <c r="R73" i="1" s="1"/>
  <c r="Q74" i="1"/>
  <c r="R74" i="1" s="1"/>
  <c r="Q100" i="1"/>
  <c r="R100" i="1" s="1"/>
  <c r="Q36" i="1"/>
  <c r="R36" i="1" s="1"/>
  <c r="Q85" i="1"/>
  <c r="R85" i="1" s="1"/>
  <c r="F25" i="7"/>
  <c r="L7" i="7" l="1"/>
  <c r="F27" i="7"/>
  <c r="F30" i="7" s="1"/>
  <c r="F29" i="7" l="1"/>
  <c r="F31" i="7" s="1"/>
</calcChain>
</file>

<file path=xl/sharedStrings.xml><?xml version="1.0" encoding="utf-8"?>
<sst xmlns="http://schemas.openxmlformats.org/spreadsheetml/2006/main" count="111" uniqueCount="93">
  <si>
    <t xml:space="preserve">Compartment details </t>
  </si>
  <si>
    <t>Tree planting with spiral vole guard</t>
  </si>
  <si>
    <t xml:space="preserve">Tree </t>
  </si>
  <si>
    <t>Individual 1.2 or 1.8 metre tree shelter</t>
  </si>
  <si>
    <t>Tree</t>
  </si>
  <si>
    <t xml:space="preserve">Stock fencing </t>
  </si>
  <si>
    <t>Metre</t>
  </si>
  <si>
    <t xml:space="preserve">Sheep netting </t>
  </si>
  <si>
    <t xml:space="preserve">Rabbit Fencing 
Supplement </t>
  </si>
  <si>
    <t xml:space="preserve">Deer Fencing </t>
  </si>
  <si>
    <t>Wooden field gate or wooden wings</t>
  </si>
  <si>
    <t>Number of gates</t>
  </si>
  <si>
    <t xml:space="preserve">Badger Gate </t>
  </si>
  <si>
    <t>Water Gate</t>
  </si>
  <si>
    <t>Metres</t>
  </si>
  <si>
    <t>Cost per unit</t>
  </si>
  <si>
    <t>Standard</t>
  </si>
  <si>
    <t xml:space="preserve">Totals </t>
  </si>
  <si>
    <t>Total compartment 
cost</t>
  </si>
  <si>
    <t xml:space="preserve">Name of Lead applicant: </t>
  </si>
  <si>
    <t>Top Wiring - 
Stone Wall</t>
  </si>
  <si>
    <t>WOODLAND CARBON FUND - CAPITAL ITEMS - PLANTING AND ESTABLISHMENT COSTS</t>
  </si>
  <si>
    <t>Total Compartment or land parcel
 size (ha)</t>
  </si>
  <si>
    <t>Compartment or land parcel identifier</t>
  </si>
  <si>
    <t>Yes</t>
  </si>
  <si>
    <t>No</t>
  </si>
  <si>
    <t>3-5 M Wide</t>
  </si>
  <si>
    <t>Net planted area of compartment/land parcel (ha)</t>
  </si>
  <si>
    <t>Normal cap</t>
  </si>
  <si>
    <t>PP cap</t>
  </si>
  <si>
    <t xml:space="preserve">Cell for flagging over-cap </t>
  </si>
  <si>
    <t xml:space="preserve">Please enter details of the Woodland Carbon Fund capital items you are applying for into the table below. You must enter all of the land parcels that you are including in your application within the Compartment/land parcel details columns.  Note that each capital item can be applied for at Standard (80%) intervention rate or, if 30% of the site or more falls within a Priority Places for England area, a higher 'PP' intervention rate (100%) can be applied for.  Each capital item is calculated at a per tree, per metre or by specific item such as per gate price. </t>
  </si>
  <si>
    <t>Leaky Woody Dams</t>
  </si>
  <si>
    <t>Capital items will be capped at a maxium cost of £6,800 per ha (gross area basis). If land is within a peri-urban area a cap of £8,500 per ha will be applied.</t>
  </si>
  <si>
    <t>Total proposed net planted area (ha)</t>
  </si>
  <si>
    <t>Total proposed gross area (ha)</t>
  </si>
  <si>
    <t xml:space="preserve">Cost per ha for this compartment/ land parcel </t>
  </si>
  <si>
    <t>PP-rate</t>
  </si>
  <si>
    <t>Capital Items - Planting and Establishment</t>
  </si>
  <si>
    <t>WOODLAND CARBON FUND - ADDITIONAL ITEMS</t>
  </si>
  <si>
    <t>Indicative payment based on 80% of indicative cost:</t>
  </si>
  <si>
    <t>2. If yes, indicative cost*:</t>
  </si>
  <si>
    <t>4. If yes, indicative cost**:</t>
  </si>
  <si>
    <t>1. Do you intend to apply for a discretionary payment for infrastructure providing
     recreational access (i.e. footpaths)?</t>
  </si>
  <si>
    <t>3. Do you intend to apply for a discretionary payment for installing forest road(s)
     and/or track(s)?</t>
  </si>
  <si>
    <r>
      <t xml:space="preserve">* This payment is based on ACTUAL COSTS. You must submit at least two quotes for this work, with VAT amount
    clearly indicated. Payment will be made at a rate of </t>
    </r>
    <r>
      <rPr>
        <b/>
        <sz val="11"/>
        <color indexed="8"/>
        <rFont val="Calibri"/>
        <family val="2"/>
      </rPr>
      <t>80%</t>
    </r>
    <r>
      <rPr>
        <sz val="11"/>
        <color theme="1"/>
        <rFont val="Calibri"/>
        <family val="2"/>
        <scheme val="minor"/>
      </rPr>
      <t xml:space="preserve"> of the lowest acceptable quote provided. Please see the
    Woodland Carbon Fund Terms and Conditions for details of eligibility rules surrounding this payment.</t>
    </r>
  </si>
  <si>
    <r>
      <t xml:space="preserve">* This payment is based on ACTUAL COSTS. You must submit at least two quotes for this work, with VAT amount
    clearly indicated. Payment will be made at a rate of </t>
    </r>
    <r>
      <rPr>
        <b/>
        <sz val="11"/>
        <color indexed="8"/>
        <rFont val="Calibri"/>
        <family val="2"/>
      </rPr>
      <t>40%</t>
    </r>
    <r>
      <rPr>
        <sz val="11"/>
        <color theme="1"/>
        <rFont val="Calibri"/>
        <family val="2"/>
        <scheme val="minor"/>
      </rPr>
      <t xml:space="preserve"> of the lowest acceptable quote provided. Please see the
    Woodland Carbon Fund Terms and Conditions for details of eligibility rules surrounding this payment.</t>
    </r>
  </si>
  <si>
    <t>Indicative payment based on total compartment/ land parcel area***:</t>
  </si>
  <si>
    <r>
      <t xml:space="preserve">*** This payment is based on a rate of </t>
    </r>
    <r>
      <rPr>
        <b/>
        <sz val="11"/>
        <color indexed="8"/>
        <rFont val="Calibri"/>
        <family val="2"/>
      </rPr>
      <t>£1,000 per GROSS hectare</t>
    </r>
    <r>
      <rPr>
        <sz val="11"/>
        <color theme="1"/>
        <rFont val="Calibri"/>
        <family val="2"/>
        <scheme val="minor"/>
      </rPr>
      <t xml:space="preserve"> of new woodland planted as part of this application
        (i.e. it is based on your entries in the first sheet of the calculator). This is capped at the net planting area plus
        20% of the net planting area to account for open space (i.e. any open space over and above 20% will not be
        eligible for payment). Please see the Woodland Carbon Fund Terms and Conditions for details of eligibility rules
        surrounding this payment.</t>
    </r>
  </si>
  <si>
    <t xml:space="preserve">1-2.99 M Wide </t>
  </si>
  <si>
    <t>Total net planting area:</t>
  </si>
  <si>
    <t>Total gross planting area:</t>
  </si>
  <si>
    <t>ha</t>
  </si>
  <si>
    <t xml:space="preserve">
Please enter details of any additional items you wish to include in your application below.
The values given below are indicative only. Payment amounts for recreational infrastructure and/or forest roads and tracks will be confirmed by the Forestry Commission after receipt of acceptable quotes. Payment amount for the costs of maintenance in years 1 to 5 will be confirmed after inspection of the planting area and confirmation of its size.</t>
  </si>
  <si>
    <t>WOODLAND CARBON FUND - APPLICATION SUMMARY</t>
  </si>
  <si>
    <t>Item</t>
  </si>
  <si>
    <t>No. at standard rate</t>
  </si>
  <si>
    <t>No. at PP rate</t>
  </si>
  <si>
    <t>Unit of measurement</t>
  </si>
  <si>
    <t>Cost per item (standard rate)</t>
  </si>
  <si>
    <t>Total Cost at standard rate</t>
  </si>
  <si>
    <t>Cost per item (PP rate)</t>
  </si>
  <si>
    <t>Total Cost at PP rate</t>
  </si>
  <si>
    <t>Total grant applied for by item</t>
  </si>
  <si>
    <t>Stock fencing</t>
  </si>
  <si>
    <t>Sheep netting</t>
  </si>
  <si>
    <t>Rabbit fencing</t>
  </si>
  <si>
    <t>Deer fencing</t>
  </si>
  <si>
    <t>Badger gate</t>
  </si>
  <si>
    <t>Water gate</t>
  </si>
  <si>
    <t>Top wiring - stone wall</t>
  </si>
  <si>
    <t>Leaky woody dam 1 - 2.99 metres</t>
  </si>
  <si>
    <t>Leaky woody dam 3 - 5 metres</t>
  </si>
  <si>
    <t>Discretionary payment for recreational infrastructure</t>
  </si>
  <si>
    <t>Discretionary payment for forest road(s)/track(s)</t>
  </si>
  <si>
    <t>ADDITIONAL</t>
  </si>
  <si>
    <t>PLANTING &amp; ESTABLISHMENT</t>
  </si>
  <si>
    <t>Total grant applied for (additional items indicative only)</t>
  </si>
  <si>
    <t>Stocking density (gross area basis: stems per ha)</t>
  </si>
  <si>
    <t>Stocking density (net area basis: stems per ha)</t>
  </si>
  <si>
    <t>Total planting &amp; establishment costs</t>
  </si>
  <si>
    <t>Total application costs (additional items indicative only)</t>
  </si>
  <si>
    <r>
      <t xml:space="preserve">This application summary will be populated is you complete the WCF - Establishment Items and WCF - Additional Items sheet. Please do take the time to check this summary to ensure this information matches your understanding. </t>
    </r>
    <r>
      <rPr>
        <b/>
        <sz val="11"/>
        <color indexed="10"/>
        <rFont val="Calibri"/>
        <family val="2"/>
      </rPr>
      <t>Note that the Summary will not calculate fully until you have entered all of  your land parcel/compartment details and proposed work areas in the WCF - Establishment Items sheet.</t>
    </r>
  </si>
  <si>
    <t>Gate</t>
  </si>
  <si>
    <t>Dam</t>
  </si>
  <si>
    <t>Average cost per gross ha across application (planting &amp; establishment items only)</t>
  </si>
  <si>
    <t>Average cost per gross ha across application (total: additional items indicative only)</t>
  </si>
  <si>
    <t>1. Are you applying for Priority Place enhanced rate?</t>
  </si>
  <si>
    <t>(Please select from dropdown; you MUST answer this question first.)</t>
  </si>
  <si>
    <t>Click here to check the Priority Places for England map (opens a PDF from www.forestry.gov.uk)</t>
  </si>
  <si>
    <t>5. Do you wish to apply for a second stage payment for successful establishment, 
     made in year 5 ?</t>
  </si>
  <si>
    <t>Second stage payment for successful establishment</t>
  </si>
  <si>
    <t>Total additional costs (indicative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</si>
</sst>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43" formatCode="_-* #,##0.00_-;\-* #,##0.00_-;_-* &quot;-&quot;??_-;_-@_-"/>
    <numFmt numFmtId="164" formatCode="&quot;£&quot;#,##0.00"/>
    <numFmt numFmtId="165" formatCode="_-* #,##0_-;\-* #,##0_-;_-* &quot;-&quot;??_-;_-@_-"/>
    <numFmt numFmtId="166" formatCode="#,##0.00_ ;\-#,##0.00\ "/>
  </numFmts>
  <fonts count="12" x14ac:knownFonts="1">
    <font>
      <sz val="11"/>
      <color theme="1"/>
      <name val="Calibri"/>
      <family val="2"/>
      <scheme val="minor"/>
    </font>
    <font>
      <b/>
      <sz val="11"/>
      <color indexed="8"/>
      <name val="Calibri"/>
      <family val="2"/>
    </font>
    <font>
      <b/>
      <sz val="11"/>
      <color indexed="10"/>
      <name val="Calibri"/>
      <family val="2"/>
    </font>
    <font>
      <sz val="11"/>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b/>
      <i/>
      <sz val="11"/>
      <color theme="1"/>
      <name val="Calibri"/>
      <family val="2"/>
      <scheme val="minor"/>
    </font>
    <font>
      <i/>
      <sz val="11"/>
      <color theme="1"/>
      <name val="Calibri"/>
      <family val="2"/>
      <scheme val="minor"/>
    </font>
    <font>
      <b/>
      <sz val="11"/>
      <color rgb="FFFF0000"/>
      <name val="Calibri"/>
      <family val="2"/>
      <scheme val="minor"/>
    </font>
    <font>
      <u/>
      <sz val="11"/>
      <color theme="10"/>
      <name val="Calibri"/>
      <family val="2"/>
      <scheme val="minor"/>
    </font>
    <font>
      <b/>
      <sz val="11"/>
      <name val="Calibri"/>
      <family val="2"/>
      <scheme val="minor"/>
    </font>
  </fonts>
  <fills count="12">
    <fill>
      <patternFill patternType="none"/>
    </fill>
    <fill>
      <patternFill patternType="gray125"/>
    </fill>
    <fill>
      <patternFill patternType="solid">
        <fgColor theme="5" tint="0.59996337778862885"/>
        <bgColor indexed="64"/>
      </patternFill>
    </fill>
    <fill>
      <patternFill patternType="solid">
        <fgColor theme="5" tint="0.59999389629810485"/>
        <bgColor indexed="64"/>
      </patternFill>
    </fill>
    <fill>
      <patternFill patternType="solid">
        <fgColor rgb="FFFF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s>
  <borders count="4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3">
    <xf numFmtId="0" fontId="0" fillId="0" borderId="0"/>
    <xf numFmtId="43" fontId="3" fillId="0" borderId="0" applyFont="0" applyFill="0" applyBorder="0" applyAlignment="0" applyProtection="0"/>
    <xf numFmtId="0" fontId="10" fillId="0" borderId="0" applyNumberFormat="0" applyFill="0" applyBorder="0" applyAlignment="0" applyProtection="0"/>
  </cellStyleXfs>
  <cellXfs count="156">
    <xf numFmtId="0" fontId="0" fillId="0" borderId="0" xfId="0"/>
    <xf numFmtId="8" fontId="0" fillId="0" borderId="0" xfId="0" applyNumberFormat="1"/>
    <xf numFmtId="0" fontId="4" fillId="0" borderId="0" xfId="0" applyFont="1"/>
    <xf numFmtId="0" fontId="5" fillId="0" borderId="0" xfId="0" applyFont="1"/>
    <xf numFmtId="0" fontId="6" fillId="0" borderId="0" xfId="0" applyFont="1"/>
    <xf numFmtId="0" fontId="0" fillId="0" borderId="0" xfId="0" applyAlignment="1">
      <alignment horizontal="left" wrapText="1"/>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0" xfId="0" applyFont="1" applyFill="1"/>
    <xf numFmtId="0" fontId="7" fillId="3" borderId="3" xfId="0" applyFont="1" applyFill="1" applyBorder="1" applyAlignment="1">
      <alignment horizontal="center"/>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0" fillId="4" borderId="3" xfId="0" applyFill="1" applyBorder="1" applyProtection="1">
      <protection locked="0"/>
    </xf>
    <xf numFmtId="0" fontId="0" fillId="4" borderId="3" xfId="0" applyFill="1" applyBorder="1" applyAlignment="1" applyProtection="1">
      <alignment horizontal="center"/>
      <protection locked="0"/>
    </xf>
    <xf numFmtId="165" fontId="3" fillId="4" borderId="3" xfId="1" applyNumberFormat="1" applyFont="1" applyFill="1" applyBorder="1" applyAlignment="1" applyProtection="1">
      <alignment horizontal="center"/>
      <protection locked="0"/>
    </xf>
    <xf numFmtId="0" fontId="4" fillId="2" borderId="8" xfId="0" applyFont="1" applyFill="1" applyBorder="1" applyAlignment="1">
      <alignment horizontal="center" wrapText="1"/>
    </xf>
    <xf numFmtId="0" fontId="7" fillId="2" borderId="9" xfId="0" applyFont="1" applyFill="1" applyBorder="1" applyAlignment="1">
      <alignment horizontal="center" wrapText="1"/>
    </xf>
    <xf numFmtId="165" fontId="3" fillId="4" borderId="10" xfId="1" applyNumberFormat="1" applyFont="1" applyFill="1" applyBorder="1" applyAlignment="1" applyProtection="1">
      <alignment horizontal="center"/>
      <protection locked="0"/>
    </xf>
    <xf numFmtId="0" fontId="0" fillId="4" borderId="11" xfId="0" applyFill="1" applyBorder="1" applyAlignment="1" applyProtection="1">
      <alignment horizontal="center"/>
      <protection locked="0"/>
    </xf>
    <xf numFmtId="164" fontId="0" fillId="0" borderId="3" xfId="0" applyNumberFormat="1" applyBorder="1" applyAlignment="1" applyProtection="1">
      <alignment horizontal="center"/>
      <protection hidden="1"/>
    </xf>
    <xf numFmtId="164" fontId="4" fillId="2" borderId="8" xfId="0" applyNumberFormat="1" applyFont="1" applyFill="1" applyBorder="1" applyAlignment="1" applyProtection="1">
      <alignment horizontal="center" wrapText="1"/>
      <protection hidden="1"/>
    </xf>
    <xf numFmtId="164" fontId="4" fillId="2" borderId="4" xfId="0" applyNumberFormat="1" applyFont="1" applyFill="1" applyBorder="1" applyAlignment="1" applyProtection="1">
      <alignment horizontal="center" wrapText="1"/>
      <protection hidden="1"/>
    </xf>
    <xf numFmtId="0" fontId="0" fillId="0" borderId="0" xfId="0" applyAlignment="1">
      <alignment horizontal="left" wrapText="1"/>
    </xf>
    <xf numFmtId="164" fontId="4" fillId="7" borderId="0" xfId="0" applyNumberFormat="1" applyFont="1" applyFill="1" applyBorder="1" applyAlignment="1" applyProtection="1">
      <alignment horizontal="center" wrapText="1"/>
      <protection hidden="1"/>
    </xf>
    <xf numFmtId="0" fontId="0" fillId="7" borderId="0" xfId="0" applyFill="1" applyBorder="1" applyProtection="1">
      <protection locked="0"/>
    </xf>
    <xf numFmtId="0" fontId="0" fillId="7" borderId="0" xfId="0" applyFill="1" applyBorder="1" applyAlignment="1" applyProtection="1">
      <alignment horizontal="center"/>
      <protection locked="0"/>
    </xf>
    <xf numFmtId="165" fontId="3" fillId="7" borderId="0" xfId="1" applyNumberFormat="1" applyFont="1" applyFill="1" applyBorder="1" applyAlignment="1" applyProtection="1">
      <alignment horizontal="center"/>
      <protection locked="0"/>
    </xf>
    <xf numFmtId="8" fontId="0" fillId="7" borderId="0" xfId="0" applyNumberFormat="1" applyFill="1" applyBorder="1" applyAlignment="1" applyProtection="1">
      <alignment horizontal="center"/>
      <protection hidden="1"/>
    </xf>
    <xf numFmtId="164" fontId="0" fillId="7" borderId="0" xfId="0" applyNumberFormat="1" applyFill="1" applyBorder="1" applyAlignment="1" applyProtection="1">
      <alignment horizontal="center"/>
      <protection hidden="1"/>
    </xf>
    <xf numFmtId="8" fontId="0" fillId="8" borderId="3" xfId="0" applyNumberFormat="1" applyFill="1" applyBorder="1" applyAlignment="1" applyProtection="1">
      <alignment horizontal="center"/>
      <protection hidden="1"/>
    </xf>
    <xf numFmtId="44" fontId="0" fillId="8" borderId="3" xfId="0" applyNumberFormat="1" applyFill="1" applyBorder="1" applyProtection="1">
      <protection hidden="1"/>
    </xf>
    <xf numFmtId="0" fontId="0" fillId="7" borderId="0" xfId="0" applyFill="1" applyBorder="1" applyProtection="1">
      <protection hidden="1"/>
    </xf>
    <xf numFmtId="0" fontId="4" fillId="7" borderId="0" xfId="0" applyFont="1" applyFill="1" applyBorder="1" applyAlignment="1" applyProtection="1">
      <alignment vertical="center" wrapText="1"/>
      <protection hidden="1"/>
    </xf>
    <xf numFmtId="0" fontId="4" fillId="7" borderId="0" xfId="0" applyFont="1" applyFill="1" applyBorder="1" applyAlignment="1" applyProtection="1">
      <alignment wrapText="1"/>
      <protection hidden="1"/>
    </xf>
    <xf numFmtId="0" fontId="0" fillId="7" borderId="0" xfId="0" applyFill="1" applyBorder="1" applyAlignment="1" applyProtection="1">
      <alignment horizontal="center"/>
      <protection hidden="1"/>
    </xf>
    <xf numFmtId="165" fontId="3" fillId="7" borderId="0" xfId="1" applyNumberFormat="1" applyFont="1" applyFill="1" applyBorder="1" applyAlignment="1" applyProtection="1">
      <alignment horizontal="center"/>
      <protection hidden="1"/>
    </xf>
    <xf numFmtId="0" fontId="0" fillId="0" borderId="0" xfId="0" applyProtection="1">
      <protection hidden="1"/>
    </xf>
    <xf numFmtId="0" fontId="4" fillId="7" borderId="0" xfId="0" applyFont="1" applyFill="1" applyBorder="1" applyAlignment="1" applyProtection="1">
      <protection hidden="1"/>
    </xf>
    <xf numFmtId="0" fontId="4" fillId="7" borderId="0" xfId="0" applyFont="1" applyFill="1" applyBorder="1" applyAlignment="1" applyProtection="1">
      <alignment horizontal="center" wrapText="1"/>
      <protection hidden="1"/>
    </xf>
    <xf numFmtId="0" fontId="7" fillId="7" borderId="0" xfId="0" applyFont="1" applyFill="1" applyBorder="1" applyAlignment="1" applyProtection="1">
      <alignment wrapText="1"/>
      <protection hidden="1"/>
    </xf>
    <xf numFmtId="0" fontId="7" fillId="7" borderId="0" xfId="0" applyFont="1" applyFill="1" applyBorder="1" applyAlignment="1" applyProtection="1">
      <alignment horizontal="center"/>
      <protection hidden="1"/>
    </xf>
    <xf numFmtId="0" fontId="4" fillId="0" borderId="0" xfId="0" applyFont="1" applyAlignment="1" applyProtection="1">
      <alignment horizontal="right"/>
      <protection hidden="1"/>
    </xf>
    <xf numFmtId="4" fontId="0" fillId="8" borderId="3" xfId="0" applyNumberFormat="1" applyFill="1" applyBorder="1" applyProtection="1">
      <protection hidden="1"/>
    </xf>
    <xf numFmtId="0" fontId="0" fillId="7" borderId="0" xfId="0" applyFill="1" applyBorder="1" applyAlignment="1" applyProtection="1">
      <alignment vertical="top" wrapText="1"/>
      <protection hidden="1"/>
    </xf>
    <xf numFmtId="164" fontId="0" fillId="7" borderId="0" xfId="0" applyNumberFormat="1" applyFont="1" applyFill="1" applyBorder="1" applyAlignment="1" applyProtection="1">
      <alignment vertical="top" wrapText="1"/>
      <protection hidden="1"/>
    </xf>
    <xf numFmtId="0" fontId="0" fillId="9" borderId="28" xfId="0" applyFont="1" applyFill="1" applyBorder="1" applyAlignment="1" applyProtection="1">
      <alignment vertical="center"/>
      <protection hidden="1"/>
    </xf>
    <xf numFmtId="0" fontId="0" fillId="9" borderId="28" xfId="0" applyFont="1" applyFill="1" applyBorder="1" applyProtection="1">
      <protection hidden="1"/>
    </xf>
    <xf numFmtId="0" fontId="0" fillId="9" borderId="28" xfId="0" applyFont="1" applyFill="1" applyBorder="1" applyAlignment="1" applyProtection="1">
      <alignment vertical="center" wrapText="1"/>
      <protection hidden="1"/>
    </xf>
    <xf numFmtId="0" fontId="0" fillId="10" borderId="28" xfId="0" applyFont="1" applyFill="1" applyBorder="1" applyAlignment="1" applyProtection="1">
      <alignment vertical="center" wrapText="1"/>
      <protection hidden="1"/>
    </xf>
    <xf numFmtId="0" fontId="0" fillId="10" borderId="29" xfId="0" applyFont="1" applyFill="1" applyBorder="1" applyAlignment="1" applyProtection="1">
      <alignment vertical="center" wrapText="1"/>
      <protection hidden="1"/>
    </xf>
    <xf numFmtId="0" fontId="0" fillId="7" borderId="3" xfId="0" applyFont="1" applyFill="1" applyBorder="1" applyAlignment="1" applyProtection="1">
      <alignment horizontal="center"/>
      <protection hidden="1"/>
    </xf>
    <xf numFmtId="44" fontId="0" fillId="7" borderId="3" xfId="0" applyNumberFormat="1" applyFont="1" applyFill="1" applyBorder="1" applyAlignment="1" applyProtection="1">
      <alignment horizontal="center"/>
      <protection hidden="1"/>
    </xf>
    <xf numFmtId="0" fontId="0" fillId="7" borderId="3" xfId="0" applyFont="1" applyFill="1" applyBorder="1" applyAlignment="1" applyProtection="1">
      <alignment horizontal="center" wrapText="1"/>
      <protection hidden="1"/>
    </xf>
    <xf numFmtId="0" fontId="0" fillId="7" borderId="3" xfId="0" applyFont="1" applyFill="1" applyBorder="1" applyAlignment="1" applyProtection="1">
      <alignment horizontal="center" vertical="center" wrapText="1"/>
      <protection hidden="1"/>
    </xf>
    <xf numFmtId="0" fontId="0" fillId="7" borderId="3" xfId="0" applyFont="1" applyFill="1" applyBorder="1" applyAlignment="1" applyProtection="1">
      <alignment horizontal="center" vertical="center"/>
      <protection hidden="1"/>
    </xf>
    <xf numFmtId="0" fontId="0" fillId="8" borderId="3" xfId="0" applyFont="1" applyFill="1" applyBorder="1" applyAlignment="1" applyProtection="1">
      <alignment horizontal="center" vertical="center" wrapText="1"/>
      <protection hidden="1"/>
    </xf>
    <xf numFmtId="0" fontId="0" fillId="8" borderId="35" xfId="0" applyFont="1" applyFill="1" applyBorder="1" applyAlignment="1" applyProtection="1">
      <alignment horizontal="center" vertical="center" wrapText="1"/>
      <protection hidden="1"/>
    </xf>
    <xf numFmtId="0" fontId="0" fillId="8" borderId="3" xfId="0" applyFont="1" applyFill="1" applyBorder="1" applyAlignment="1" applyProtection="1">
      <alignment horizontal="center" wrapText="1"/>
      <protection hidden="1"/>
    </xf>
    <xf numFmtId="44" fontId="0" fillId="8" borderId="35" xfId="0" applyNumberFormat="1" applyFont="1" applyFill="1" applyBorder="1" applyAlignment="1" applyProtection="1">
      <alignment horizontal="center"/>
      <protection hidden="1"/>
    </xf>
    <xf numFmtId="164" fontId="0" fillId="8" borderId="35" xfId="0" applyNumberFormat="1" applyFont="1" applyFill="1" applyBorder="1" applyAlignment="1" applyProtection="1">
      <alignment horizontal="center" wrapText="1"/>
      <protection hidden="1"/>
    </xf>
    <xf numFmtId="44" fontId="0" fillId="7" borderId="4" xfId="0" applyNumberFormat="1" applyFont="1" applyFill="1" applyBorder="1" applyAlignment="1" applyProtection="1">
      <alignment horizontal="center"/>
      <protection hidden="1"/>
    </xf>
    <xf numFmtId="44" fontId="0" fillId="7" borderId="3" xfId="0" applyNumberFormat="1" applyFont="1" applyFill="1" applyBorder="1" applyAlignment="1" applyProtection="1">
      <alignment horizontal="center" vertical="center"/>
      <protection hidden="1"/>
    </xf>
    <xf numFmtId="44" fontId="0" fillId="7" borderId="3" xfId="0" applyNumberFormat="1" applyFont="1" applyFill="1" applyBorder="1" applyAlignment="1" applyProtection="1">
      <alignment horizontal="center" wrapText="1"/>
      <protection hidden="1"/>
    </xf>
    <xf numFmtId="44" fontId="0" fillId="7" borderId="3" xfId="0" applyNumberFormat="1" applyFont="1" applyFill="1" applyBorder="1" applyAlignment="1" applyProtection="1">
      <alignment horizontal="center" vertical="center" wrapText="1"/>
      <protection hidden="1"/>
    </xf>
    <xf numFmtId="44" fontId="0" fillId="8" borderId="3" xfId="0" applyNumberFormat="1" applyFont="1" applyFill="1" applyBorder="1" applyAlignment="1" applyProtection="1">
      <alignment horizontal="center" vertical="center" wrapText="1"/>
      <protection hidden="1"/>
    </xf>
    <xf numFmtId="44" fontId="0" fillId="8" borderId="3" xfId="0" applyNumberFormat="1" applyFont="1" applyFill="1" applyBorder="1" applyAlignment="1" applyProtection="1">
      <alignment horizontal="center" wrapText="1"/>
      <protection hidden="1"/>
    </xf>
    <xf numFmtId="166" fontId="3" fillId="7" borderId="39" xfId="1" applyNumberFormat="1" applyFont="1" applyFill="1" applyBorder="1" applyAlignment="1" applyProtection="1">
      <alignment horizontal="right" vertical="center"/>
      <protection hidden="1"/>
    </xf>
    <xf numFmtId="44" fontId="0" fillId="7" borderId="35" xfId="0" applyNumberFormat="1" applyFont="1" applyFill="1" applyBorder="1" applyAlignment="1" applyProtection="1">
      <alignment horizontal="center" vertical="center" wrapText="1"/>
      <protection hidden="1"/>
    </xf>
    <xf numFmtId="0" fontId="6" fillId="0" borderId="0" xfId="0" applyFont="1" applyProtection="1">
      <protection hidden="1"/>
    </xf>
    <xf numFmtId="0" fontId="5" fillId="0" borderId="0" xfId="0" applyFont="1" applyProtection="1">
      <protection hidden="1"/>
    </xf>
    <xf numFmtId="0" fontId="4" fillId="11" borderId="23" xfId="0" applyFont="1" applyFill="1" applyBorder="1" applyAlignment="1" applyProtection="1">
      <alignment horizontal="center" vertical="center" wrapText="1"/>
      <protection hidden="1"/>
    </xf>
    <xf numFmtId="0" fontId="4" fillId="11" borderId="24" xfId="0" applyFont="1" applyFill="1" applyBorder="1" applyAlignment="1" applyProtection="1">
      <alignment horizontal="center" vertical="center" wrapText="1"/>
      <protection hidden="1"/>
    </xf>
    <xf numFmtId="0" fontId="4" fillId="11" borderId="40" xfId="0" applyFont="1" applyFill="1" applyBorder="1" applyAlignment="1" applyProtection="1">
      <alignment horizontal="center" vertical="center" wrapText="1"/>
      <protection hidden="1"/>
    </xf>
    <xf numFmtId="0" fontId="0" fillId="9" borderId="41" xfId="0" applyFont="1" applyFill="1" applyBorder="1" applyAlignment="1" applyProtection="1">
      <alignment vertical="center" wrapText="1"/>
      <protection hidden="1"/>
    </xf>
    <xf numFmtId="3" fontId="0" fillId="7" borderId="4" xfId="0" applyNumberFormat="1" applyFont="1" applyFill="1" applyBorder="1" applyAlignment="1" applyProtection="1">
      <alignment horizontal="center" vertical="center" wrapText="1"/>
      <protection hidden="1"/>
    </xf>
    <xf numFmtId="0" fontId="0" fillId="7" borderId="4" xfId="0" applyFont="1" applyFill="1" applyBorder="1" applyAlignment="1" applyProtection="1">
      <alignment horizontal="center" vertical="center" wrapText="1"/>
      <protection hidden="1"/>
    </xf>
    <xf numFmtId="44" fontId="0" fillId="7" borderId="4" xfId="0" applyNumberFormat="1" applyFont="1" applyFill="1" applyBorder="1" applyAlignment="1" applyProtection="1">
      <alignment horizontal="center" vertical="center" wrapText="1"/>
      <protection hidden="1"/>
    </xf>
    <xf numFmtId="44" fontId="0" fillId="7" borderId="4" xfId="0" applyNumberFormat="1" applyFont="1" applyFill="1" applyBorder="1" applyAlignment="1" applyProtection="1">
      <alignment horizontal="center" wrapText="1"/>
      <protection hidden="1"/>
    </xf>
    <xf numFmtId="0" fontId="0" fillId="10" borderId="28" xfId="0" applyFill="1" applyBorder="1" applyAlignment="1" applyProtection="1">
      <alignment wrapText="1"/>
      <protection hidden="1"/>
    </xf>
    <xf numFmtId="166" fontId="3" fillId="7" borderId="42" xfId="1" applyNumberFormat="1" applyFont="1" applyFill="1" applyBorder="1" applyAlignment="1" applyProtection="1">
      <alignment horizontal="right" vertical="center"/>
      <protection hidden="1"/>
    </xf>
    <xf numFmtId="44" fontId="3" fillId="7" borderId="42" xfId="1" applyNumberFormat="1" applyFont="1" applyFill="1" applyBorder="1" applyAlignment="1" applyProtection="1">
      <alignment horizontal="center" vertical="center"/>
      <protection hidden="1"/>
    </xf>
    <xf numFmtId="8" fontId="0" fillId="0" borderId="0" xfId="0" applyNumberFormat="1" applyProtection="1">
      <protection hidden="1"/>
    </xf>
    <xf numFmtId="44" fontId="3" fillId="7" borderId="43" xfId="1" applyNumberFormat="1" applyFont="1" applyFill="1" applyBorder="1" applyAlignment="1" applyProtection="1">
      <alignment horizontal="center" vertical="center"/>
      <protection hidden="1"/>
    </xf>
    <xf numFmtId="0" fontId="0" fillId="0" borderId="0" xfId="0" applyAlignment="1">
      <alignment horizontal="left" wrapText="1"/>
    </xf>
    <xf numFmtId="0" fontId="4" fillId="0" borderId="0" xfId="0" applyFont="1" applyAlignment="1">
      <alignment horizontal="left"/>
    </xf>
    <xf numFmtId="0" fontId="4" fillId="7" borderId="0" xfId="0" applyFont="1" applyFill="1" applyBorder="1" applyAlignment="1">
      <alignment horizontal="left" vertical="center" wrapText="1"/>
    </xf>
    <xf numFmtId="0" fontId="4" fillId="0" borderId="0" xfId="0" applyFont="1" applyBorder="1" applyAlignment="1">
      <alignment horizontal="left"/>
    </xf>
    <xf numFmtId="4" fontId="0" fillId="7" borderId="0" xfId="0" applyNumberFormat="1" applyFill="1" applyBorder="1" applyProtection="1">
      <protection hidden="1"/>
    </xf>
    <xf numFmtId="0" fontId="8" fillId="0" borderId="0" xfId="0" applyFont="1" applyAlignment="1">
      <alignment horizontal="left"/>
    </xf>
    <xf numFmtId="44" fontId="0" fillId="7" borderId="3" xfId="0" applyNumberFormat="1" applyFill="1" applyBorder="1" applyProtection="1">
      <protection locked="0"/>
    </xf>
    <xf numFmtId="0" fontId="4" fillId="0" borderId="7" xfId="0" applyFont="1" applyBorder="1" applyAlignment="1" applyProtection="1">
      <alignment horizontal="left"/>
      <protection locked="0"/>
    </xf>
    <xf numFmtId="0" fontId="4" fillId="7" borderId="3" xfId="0" applyFont="1" applyFill="1" applyBorder="1" applyAlignment="1" applyProtection="1">
      <alignment horizontal="left" vertical="center" wrapText="1"/>
      <protection locked="0"/>
    </xf>
    <xf numFmtId="0" fontId="4" fillId="7" borderId="3" xfId="0" applyFont="1" applyFill="1" applyBorder="1" applyAlignment="1" applyProtection="1">
      <protection locked="0"/>
    </xf>
    <xf numFmtId="0" fontId="4" fillId="5" borderId="2" xfId="0" applyFont="1" applyFill="1" applyBorder="1" applyAlignment="1">
      <alignment horizontal="center" wrapText="1"/>
    </xf>
    <xf numFmtId="0" fontId="4" fillId="5" borderId="5" xfId="0" applyFont="1" applyFill="1" applyBorder="1" applyAlignment="1">
      <alignment horizontal="center" wrapText="1"/>
    </xf>
    <xf numFmtId="0" fontId="4" fillId="5" borderId="4" xfId="0" applyFont="1" applyFill="1" applyBorder="1" applyAlignment="1">
      <alignment horizontal="center" wrapText="1"/>
    </xf>
    <xf numFmtId="0" fontId="4" fillId="5" borderId="3" xfId="0" applyFont="1" applyFill="1" applyBorder="1" applyAlignment="1">
      <alignment horizontal="center" wrapText="1"/>
    </xf>
    <xf numFmtId="0" fontId="4" fillId="5" borderId="12" xfId="0" applyFont="1" applyFill="1" applyBorder="1" applyAlignment="1">
      <alignment horizontal="center"/>
    </xf>
    <xf numFmtId="0" fontId="4" fillId="5" borderId="13" xfId="0" applyFont="1" applyFill="1" applyBorder="1" applyAlignment="1">
      <alignment horizontal="center"/>
    </xf>
    <xf numFmtId="0" fontId="7" fillId="5" borderId="14" xfId="0" applyFont="1" applyFill="1" applyBorder="1" applyAlignment="1">
      <alignment horizontal="center" wrapText="1"/>
    </xf>
    <xf numFmtId="0" fontId="7" fillId="5" borderId="15" xfId="0" applyFont="1" applyFill="1" applyBorder="1" applyAlignment="1">
      <alignment horizontal="center" wrapText="1"/>
    </xf>
    <xf numFmtId="0" fontId="7" fillId="5" borderId="16" xfId="0" applyFont="1" applyFill="1" applyBorder="1" applyAlignment="1">
      <alignment horizontal="center" wrapText="1"/>
    </xf>
    <xf numFmtId="0" fontId="7" fillId="5" borderId="8" xfId="0" applyFont="1" applyFill="1" applyBorder="1" applyAlignment="1">
      <alignment horizontal="center" wrapText="1"/>
    </xf>
    <xf numFmtId="0" fontId="4" fillId="2" borderId="4" xfId="0" applyFont="1" applyFill="1" applyBorder="1" applyAlignment="1">
      <alignment horizontal="center" wrapText="1"/>
    </xf>
    <xf numFmtId="0" fontId="4" fillId="2" borderId="17" xfId="0" applyFont="1" applyFill="1" applyBorder="1" applyAlignment="1">
      <alignment horizontal="center"/>
    </xf>
    <xf numFmtId="0" fontId="4" fillId="2" borderId="18" xfId="0" applyFont="1" applyFill="1" applyBorder="1" applyAlignment="1">
      <alignment horizontal="center" wrapText="1"/>
    </xf>
    <xf numFmtId="0" fontId="0" fillId="0" borderId="0" xfId="0" applyAlignment="1">
      <alignment horizontal="left" vertical="center" wrapText="1"/>
    </xf>
    <xf numFmtId="0" fontId="4" fillId="6" borderId="19"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7" fillId="2" borderId="2" xfId="0" applyFont="1" applyFill="1" applyBorder="1" applyAlignment="1">
      <alignment horizontal="center"/>
    </xf>
    <xf numFmtId="0" fontId="4" fillId="6" borderId="23" xfId="0" applyFont="1" applyFill="1" applyBorder="1" applyAlignment="1">
      <alignment horizontal="center"/>
    </xf>
    <xf numFmtId="0" fontId="4" fillId="6" borderId="24" xfId="0" applyFont="1" applyFill="1" applyBorder="1" applyAlignment="1">
      <alignment horizontal="center"/>
    </xf>
    <xf numFmtId="0" fontId="4" fillId="6" borderId="25" xfId="0" applyFont="1" applyFill="1" applyBorder="1" applyAlignment="1">
      <alignment horizontal="center"/>
    </xf>
    <xf numFmtId="0" fontId="0" fillId="7" borderId="12" xfId="0" applyFill="1" applyBorder="1" applyAlignment="1" applyProtection="1">
      <alignment horizontal="center"/>
      <protection locked="0"/>
    </xf>
    <xf numFmtId="0" fontId="0" fillId="7" borderId="17" xfId="0" applyFill="1" applyBorder="1" applyAlignment="1" applyProtection="1">
      <alignment horizontal="center"/>
      <protection locked="0"/>
    </xf>
    <xf numFmtId="0" fontId="0" fillId="7" borderId="13" xfId="0" applyFill="1" applyBorder="1" applyAlignment="1" applyProtection="1">
      <alignment horizontal="center"/>
      <protection locked="0"/>
    </xf>
    <xf numFmtId="0" fontId="4" fillId="0" borderId="0" xfId="0" applyFont="1" applyAlignment="1">
      <alignment horizontal="left" wrapText="1"/>
    </xf>
    <xf numFmtId="0" fontId="4" fillId="0" borderId="0" xfId="0" applyFont="1" applyAlignment="1">
      <alignment horizontal="left"/>
    </xf>
    <xf numFmtId="0" fontId="4" fillId="0" borderId="27" xfId="0" applyFont="1" applyBorder="1" applyAlignment="1">
      <alignment horizontal="left"/>
    </xf>
    <xf numFmtId="0" fontId="10" fillId="0" borderId="44" xfId="2" applyBorder="1" applyAlignment="1" applyProtection="1">
      <alignment horizontal="center"/>
      <protection locked="0"/>
    </xf>
    <xf numFmtId="0" fontId="10" fillId="0" borderId="0" xfId="2" applyBorder="1" applyAlignment="1" applyProtection="1">
      <alignment horizontal="center"/>
      <protection locked="0"/>
    </xf>
    <xf numFmtId="0" fontId="4" fillId="7" borderId="0" xfId="0" applyFont="1" applyFill="1" applyBorder="1" applyAlignment="1" applyProtection="1">
      <alignment horizontal="center" wrapText="1"/>
      <protection hidden="1"/>
    </xf>
    <xf numFmtId="0" fontId="11" fillId="7" borderId="0" xfId="0" applyFont="1" applyFill="1" applyBorder="1" applyAlignment="1" applyProtection="1">
      <alignment horizontal="left" vertical="center" wrapText="1"/>
      <protection hidden="1"/>
    </xf>
    <xf numFmtId="0" fontId="0" fillId="0" borderId="0" xfId="0" applyAlignment="1">
      <alignment horizontal="left" vertical="top" wrapText="1"/>
    </xf>
    <xf numFmtId="0" fontId="4" fillId="7" borderId="0" xfId="0" applyFont="1" applyFill="1" applyBorder="1" applyAlignment="1" applyProtection="1">
      <alignment horizontal="center"/>
      <protection hidden="1"/>
    </xf>
    <xf numFmtId="0" fontId="4" fillId="7" borderId="0" xfId="0" applyFont="1" applyFill="1" applyBorder="1" applyAlignment="1">
      <alignment horizontal="left" vertical="center" wrapText="1"/>
    </xf>
    <xf numFmtId="0" fontId="4" fillId="7" borderId="26" xfId="0" applyFont="1" applyFill="1" applyBorder="1" applyAlignment="1">
      <alignment horizontal="left" vertical="center" wrapText="1"/>
    </xf>
    <xf numFmtId="0" fontId="4" fillId="7" borderId="0" xfId="0" applyFont="1" applyFill="1" applyBorder="1" applyAlignment="1">
      <alignment horizontal="right" vertical="center"/>
    </xf>
    <xf numFmtId="0" fontId="4" fillId="7" borderId="26" xfId="0" applyFont="1" applyFill="1" applyBorder="1" applyAlignment="1">
      <alignment horizontal="right" vertical="center"/>
    </xf>
    <xf numFmtId="0" fontId="8" fillId="7" borderId="0" xfId="0" applyFont="1" applyFill="1" applyBorder="1" applyAlignment="1" applyProtection="1">
      <alignment horizontal="right" vertical="center"/>
      <protection hidden="1"/>
    </xf>
    <xf numFmtId="0" fontId="8" fillId="7" borderId="0" xfId="0" applyFont="1" applyFill="1" applyBorder="1" applyAlignment="1" applyProtection="1">
      <alignment horizontal="right" vertical="center" wrapText="1"/>
      <protection hidden="1"/>
    </xf>
    <xf numFmtId="0" fontId="8" fillId="7" borderId="26" xfId="0" applyFont="1" applyFill="1" applyBorder="1" applyAlignment="1" applyProtection="1">
      <alignment horizontal="right" vertical="center" wrapText="1"/>
      <protection hidden="1"/>
    </xf>
    <xf numFmtId="164" fontId="0" fillId="7" borderId="0" xfId="0" applyNumberFormat="1" applyFont="1" applyFill="1" applyBorder="1" applyAlignment="1" applyProtection="1">
      <alignment horizontal="left" vertical="top" wrapText="1"/>
      <protection hidden="1"/>
    </xf>
    <xf numFmtId="0" fontId="0" fillId="7" borderId="0" xfId="0" applyFill="1" applyBorder="1" applyAlignment="1" applyProtection="1">
      <alignment horizontal="left" vertical="top" wrapText="1"/>
      <protection hidden="1"/>
    </xf>
    <xf numFmtId="0" fontId="4" fillId="7" borderId="0" xfId="0" applyFont="1" applyFill="1" applyBorder="1" applyAlignment="1">
      <alignment horizontal="right" vertical="center" wrapText="1"/>
    </xf>
    <xf numFmtId="0" fontId="4" fillId="11" borderId="31" xfId="0" applyFont="1" applyFill="1" applyBorder="1" applyAlignment="1" applyProtection="1">
      <alignment horizontal="center" vertical="center" textRotation="90"/>
      <protection hidden="1"/>
    </xf>
    <xf numFmtId="0" fontId="4" fillId="11" borderId="32" xfId="0" applyFont="1" applyFill="1" applyBorder="1" applyAlignment="1" applyProtection="1">
      <alignment horizontal="center" vertical="center" textRotation="90"/>
      <protection hidden="1"/>
    </xf>
    <xf numFmtId="0" fontId="4" fillId="11" borderId="30" xfId="0" applyFont="1" applyFill="1" applyBorder="1" applyAlignment="1" applyProtection="1">
      <alignment horizontal="center" vertical="center" textRotation="90"/>
      <protection hidden="1"/>
    </xf>
    <xf numFmtId="44" fontId="9" fillId="7" borderId="36" xfId="0" applyNumberFormat="1" applyFont="1" applyFill="1" applyBorder="1" applyAlignment="1" applyProtection="1">
      <alignment horizontal="center" vertical="center"/>
      <protection hidden="1"/>
    </xf>
    <xf numFmtId="44" fontId="9" fillId="7" borderId="37" xfId="0" applyNumberFormat="1" applyFont="1" applyFill="1" applyBorder="1" applyAlignment="1" applyProtection="1">
      <alignment horizontal="center" vertical="center"/>
      <protection hidden="1"/>
    </xf>
    <xf numFmtId="44" fontId="9" fillId="7" borderId="38" xfId="0" applyNumberFormat="1" applyFont="1" applyFill="1" applyBorder="1" applyAlignment="1" applyProtection="1">
      <alignment horizontal="center" vertical="center"/>
      <protection hidden="1"/>
    </xf>
    <xf numFmtId="0" fontId="0" fillId="9" borderId="28" xfId="0" applyFill="1" applyBorder="1" applyAlignment="1" applyProtection="1">
      <alignment horizontal="left"/>
      <protection hidden="1"/>
    </xf>
    <xf numFmtId="0" fontId="0" fillId="9" borderId="3" xfId="0" applyFill="1" applyBorder="1" applyAlignment="1" applyProtection="1">
      <alignment horizontal="left"/>
      <protection hidden="1"/>
    </xf>
    <xf numFmtId="0" fontId="0" fillId="9" borderId="33" xfId="0" applyFill="1" applyBorder="1" applyAlignment="1" applyProtection="1">
      <alignment horizontal="left"/>
      <protection hidden="1"/>
    </xf>
    <xf numFmtId="0" fontId="0" fillId="9" borderId="34" xfId="0" applyFill="1" applyBorder="1" applyAlignment="1" applyProtection="1">
      <alignment horizontal="left"/>
      <protection hidden="1"/>
    </xf>
    <xf numFmtId="0" fontId="0" fillId="0" borderId="0" xfId="0" applyFont="1" applyAlignment="1" applyProtection="1">
      <alignment horizontal="left" vertical="top" wrapText="1"/>
      <protection hidden="1"/>
    </xf>
    <xf numFmtId="0" fontId="0" fillId="9" borderId="29" xfId="0" applyFill="1" applyBorder="1" applyAlignment="1" applyProtection="1">
      <alignment horizontal="left" wrapText="1"/>
      <protection hidden="1"/>
    </xf>
    <xf numFmtId="0" fontId="0" fillId="9" borderId="35" xfId="0" applyFill="1" applyBorder="1" applyAlignment="1" applyProtection="1">
      <alignment horizontal="left" wrapText="1"/>
      <protection hidden="1"/>
    </xf>
    <xf numFmtId="0" fontId="0" fillId="9" borderId="28" xfId="0" applyFill="1" applyBorder="1" applyAlignment="1" applyProtection="1">
      <alignment horizontal="left" wrapText="1"/>
      <protection hidden="1"/>
    </xf>
    <xf numFmtId="0" fontId="0" fillId="9" borderId="3" xfId="0" applyFill="1" applyBorder="1" applyAlignment="1" applyProtection="1">
      <alignment horizontal="left" wrapText="1"/>
      <protection hidden="1"/>
    </xf>
    <xf numFmtId="0" fontId="4" fillId="7" borderId="3" xfId="0" applyFont="1" applyFill="1" applyBorder="1" applyAlignment="1" applyProtection="1">
      <alignment horizontal="left" wrapText="1"/>
      <protection locked="0"/>
    </xf>
  </cellXfs>
  <cellStyles count="3">
    <cellStyle name="Comma" xfId="1" builtinId="3"/>
    <cellStyle name="Hyperlink" xfId="2" builtinId="8"/>
    <cellStyle name="Normal" xfId="0" builtinId="0"/>
  </cellStyles>
  <dxfs count="10">
    <dxf>
      <font>
        <color rgb="FFFF000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FF0000"/>
      </font>
    </dxf>
    <dxf>
      <fill>
        <patternFill>
          <bgColor rgb="FFFFFFCC"/>
        </patternFill>
      </fill>
    </dxf>
    <dxf>
      <fill>
        <patternFill>
          <bgColor rgb="FFFFFFCC"/>
        </patternFill>
      </fill>
    </dxf>
    <dxf>
      <font>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3</xdr:col>
      <xdr:colOff>114300</xdr:colOff>
      <xdr:row>3</xdr:row>
      <xdr:rowOff>476250</xdr:rowOff>
    </xdr:to>
    <xdr:pic>
      <xdr:nvPicPr>
        <xdr:cNvPr id="103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6060" r="29164"/>
        <a:stretch>
          <a:fillRect/>
        </a:stretch>
      </xdr:blipFill>
      <xdr:spPr bwMode="auto">
        <a:xfrm>
          <a:off x="47625" y="66675"/>
          <a:ext cx="19907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3</xdr:col>
      <xdr:colOff>114300</xdr:colOff>
      <xdr:row>3</xdr:row>
      <xdr:rowOff>476250</xdr:rowOff>
    </xdr:to>
    <xdr:pic>
      <xdr:nvPicPr>
        <xdr:cNvPr id="410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6060" r="29164"/>
        <a:stretch>
          <a:fillRect/>
        </a:stretch>
      </xdr:blipFill>
      <xdr:spPr bwMode="auto">
        <a:xfrm>
          <a:off x="47625" y="66675"/>
          <a:ext cx="19907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533400</xdr:colOff>
      <xdr:row>21</xdr:row>
      <xdr:rowOff>95250</xdr:rowOff>
    </xdr:from>
    <xdr:to>
      <xdr:col>12</xdr:col>
      <xdr:colOff>123825</xdr:colOff>
      <xdr:row>27</xdr:row>
      <xdr:rowOff>38100</xdr:rowOff>
    </xdr:to>
    <xdr:pic>
      <xdr:nvPicPr>
        <xdr:cNvPr id="512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6060" r="29164"/>
        <a:stretch>
          <a:fillRect/>
        </a:stretch>
      </xdr:blipFill>
      <xdr:spPr bwMode="auto">
        <a:xfrm>
          <a:off x="10915650" y="5372100"/>
          <a:ext cx="19907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orestry.gov.uk/pdf/861_static_map.pdf/$FILE/861_static_map.pdf"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8"/>
  <sheetViews>
    <sheetView showGridLines="0" showRowColHeaders="0" tabSelected="1" zoomScaleNormal="100" workbookViewId="0">
      <selection activeCell="C25" sqref="C25"/>
    </sheetView>
  </sheetViews>
  <sheetFormatPr defaultColWidth="0" defaultRowHeight="15" zeroHeight="1" x14ac:dyDescent="0.25"/>
  <cols>
    <col min="1" max="1" width="2.42578125" customWidth="1"/>
    <col min="2" max="2" width="13.42578125" bestFit="1" customWidth="1"/>
    <col min="3" max="4" width="13" customWidth="1"/>
    <col min="5" max="14" width="12.7109375" customWidth="1"/>
    <col min="15" max="15" width="14.140625" customWidth="1"/>
    <col min="16" max="16" width="12.7109375" customWidth="1"/>
    <col min="17" max="17" width="14.7109375" customWidth="1"/>
    <col min="18" max="18" width="17.85546875" customWidth="1"/>
    <col min="19" max="19" width="5.140625" customWidth="1"/>
    <col min="20" max="20" width="17" hidden="1" customWidth="1"/>
  </cols>
  <sheetData>
    <row r="1" spans="1:19" x14ac:dyDescent="0.25"/>
    <row r="2" spans="1:19" ht="23.25" customHeight="1" x14ac:dyDescent="0.35">
      <c r="E2" s="3" t="s">
        <v>21</v>
      </c>
      <c r="F2" s="4"/>
      <c r="G2" s="4"/>
    </row>
    <row r="3" spans="1:19" ht="15" customHeight="1" x14ac:dyDescent="0.25">
      <c r="E3" s="107" t="s">
        <v>31</v>
      </c>
      <c r="F3" s="107"/>
      <c r="G3" s="107"/>
      <c r="H3" s="107"/>
      <c r="I3" s="107"/>
      <c r="J3" s="107"/>
      <c r="K3" s="107"/>
      <c r="L3" s="107"/>
      <c r="M3" s="107"/>
      <c r="N3" s="107"/>
    </row>
    <row r="4" spans="1:19" s="37" customFormat="1" ht="91.5" customHeight="1" x14ac:dyDescent="0.25">
      <c r="A4"/>
      <c r="B4"/>
      <c r="C4"/>
      <c r="D4"/>
      <c r="E4" s="107"/>
      <c r="F4" s="107"/>
      <c r="G4" s="107"/>
      <c r="H4" s="107"/>
      <c r="I4" s="107"/>
      <c r="J4" s="107"/>
      <c r="K4" s="107"/>
      <c r="L4" s="107"/>
      <c r="M4" s="107"/>
      <c r="N4" s="107"/>
    </row>
    <row r="5" spans="1:19" s="37" customFormat="1" ht="13.5" customHeight="1" thickBot="1" x14ac:dyDescent="0.3">
      <c r="A5"/>
      <c r="B5"/>
      <c r="C5"/>
      <c r="D5"/>
      <c r="E5" s="23"/>
      <c r="F5" s="23"/>
      <c r="G5" s="23"/>
      <c r="H5" s="23"/>
      <c r="I5" s="23"/>
      <c r="J5" s="23"/>
      <c r="K5" s="23"/>
      <c r="L5" s="23"/>
      <c r="M5" s="23"/>
      <c r="N5" s="23"/>
    </row>
    <row r="6" spans="1:19" s="37" customFormat="1" ht="15.75" customHeight="1" thickBot="1" x14ac:dyDescent="0.3">
      <c r="A6"/>
      <c r="B6" s="121" t="s">
        <v>87</v>
      </c>
      <c r="C6" s="122"/>
      <c r="D6" s="122"/>
      <c r="E6" s="123"/>
      <c r="F6" s="91"/>
      <c r="G6" s="124" t="s">
        <v>89</v>
      </c>
      <c r="H6" s="125"/>
      <c r="I6" s="125"/>
      <c r="J6" s="125"/>
      <c r="K6" s="125"/>
      <c r="L6" s="125"/>
      <c r="M6" s="125"/>
      <c r="N6" s="5"/>
      <c r="Q6" s="42" t="s">
        <v>51</v>
      </c>
      <c r="R6" s="43">
        <f>SUM(C17:C107)</f>
        <v>0</v>
      </c>
      <c r="S6" s="37" t="s">
        <v>52</v>
      </c>
    </row>
    <row r="7" spans="1:19" s="37" customFormat="1" ht="15.75" customHeight="1" x14ac:dyDescent="0.25">
      <c r="A7"/>
      <c r="B7" s="89" t="s">
        <v>88</v>
      </c>
      <c r="C7" s="85"/>
      <c r="D7" s="85"/>
      <c r="E7" s="87"/>
      <c r="F7" s="87"/>
      <c r="G7" s="87"/>
      <c r="H7" s="84"/>
      <c r="I7" s="84"/>
      <c r="J7" s="84"/>
      <c r="K7" s="84"/>
      <c r="L7" s="84"/>
      <c r="M7" s="84"/>
      <c r="N7" s="84"/>
      <c r="Q7" s="42"/>
      <c r="R7" s="88"/>
    </row>
    <row r="8" spans="1:19" s="37" customFormat="1" ht="15.75" thickBot="1" x14ac:dyDescent="0.3">
      <c r="A8"/>
      <c r="B8"/>
      <c r="C8"/>
      <c r="D8"/>
      <c r="E8"/>
      <c r="F8"/>
      <c r="G8"/>
      <c r="H8"/>
      <c r="I8"/>
      <c r="J8"/>
      <c r="K8"/>
      <c r="L8"/>
      <c r="M8"/>
      <c r="N8"/>
    </row>
    <row r="9" spans="1:19" s="37" customFormat="1" ht="15.75" customHeight="1" thickBot="1" x14ac:dyDescent="0.3">
      <c r="A9"/>
      <c r="B9" s="2" t="s">
        <v>19</v>
      </c>
      <c r="C9" s="2"/>
      <c r="D9" s="118"/>
      <c r="E9" s="119"/>
      <c r="F9" s="120"/>
      <c r="G9"/>
      <c r="H9"/>
      <c r="I9"/>
      <c r="J9"/>
      <c r="K9"/>
      <c r="L9"/>
      <c r="M9"/>
      <c r="N9"/>
      <c r="Q9" s="42" t="s">
        <v>50</v>
      </c>
      <c r="R9" s="43">
        <f>SUM(D17:D107)</f>
        <v>0</v>
      </c>
      <c r="S9" s="37" t="s">
        <v>52</v>
      </c>
    </row>
    <row r="10" spans="1:19" s="37" customFormat="1" ht="15.75" thickBot="1" x14ac:dyDescent="0.3">
      <c r="A10"/>
      <c r="B10"/>
      <c r="C10"/>
      <c r="D10"/>
      <c r="E10"/>
      <c r="F10"/>
      <c r="G10"/>
      <c r="H10"/>
      <c r="I10"/>
      <c r="J10"/>
      <c r="K10"/>
      <c r="L10"/>
      <c r="M10"/>
      <c r="N10"/>
    </row>
    <row r="11" spans="1:19" ht="15.75" thickBot="1" x14ac:dyDescent="0.3">
      <c r="B11" s="115" t="s">
        <v>0</v>
      </c>
      <c r="C11" s="116"/>
      <c r="D11" s="117"/>
      <c r="E11" s="105" t="s">
        <v>38</v>
      </c>
      <c r="F11" s="105"/>
      <c r="G11" s="105"/>
      <c r="H11" s="105"/>
      <c r="I11" s="105"/>
      <c r="J11" s="105"/>
      <c r="K11" s="105"/>
      <c r="L11" s="105"/>
      <c r="M11" s="105"/>
      <c r="N11" s="105"/>
      <c r="O11" s="105"/>
      <c r="P11" s="105"/>
      <c r="Q11" s="98" t="s">
        <v>17</v>
      </c>
      <c r="R11" s="99"/>
    </row>
    <row r="12" spans="1:19" ht="69.75" customHeight="1" x14ac:dyDescent="0.25">
      <c r="B12" s="111" t="s">
        <v>23</v>
      </c>
      <c r="C12" s="111" t="s">
        <v>22</v>
      </c>
      <c r="D12" s="108" t="s">
        <v>27</v>
      </c>
      <c r="E12" s="16" t="s">
        <v>1</v>
      </c>
      <c r="F12" s="10" t="s">
        <v>3</v>
      </c>
      <c r="G12" s="10" t="s">
        <v>5</v>
      </c>
      <c r="H12" s="10" t="s">
        <v>7</v>
      </c>
      <c r="I12" s="10" t="s">
        <v>8</v>
      </c>
      <c r="J12" s="10" t="s">
        <v>9</v>
      </c>
      <c r="K12" s="11" t="s">
        <v>10</v>
      </c>
      <c r="L12" s="12" t="s">
        <v>12</v>
      </c>
      <c r="M12" s="10" t="s">
        <v>13</v>
      </c>
      <c r="N12" s="10" t="s">
        <v>20</v>
      </c>
      <c r="O12" s="104" t="s">
        <v>32</v>
      </c>
      <c r="P12" s="104"/>
      <c r="Q12" s="100" t="s">
        <v>33</v>
      </c>
      <c r="R12" s="101"/>
    </row>
    <row r="13" spans="1:19" x14ac:dyDescent="0.25">
      <c r="B13" s="112"/>
      <c r="C13" s="112"/>
      <c r="D13" s="109"/>
      <c r="E13" s="17" t="s">
        <v>2</v>
      </c>
      <c r="F13" s="6" t="s">
        <v>4</v>
      </c>
      <c r="G13" s="7" t="s">
        <v>6</v>
      </c>
      <c r="H13" s="7" t="s">
        <v>6</v>
      </c>
      <c r="I13" s="7" t="s">
        <v>6</v>
      </c>
      <c r="J13" s="7" t="s">
        <v>6</v>
      </c>
      <c r="K13" s="114" t="s">
        <v>11</v>
      </c>
      <c r="L13" s="114"/>
      <c r="M13" s="114"/>
      <c r="N13" s="7" t="s">
        <v>14</v>
      </c>
      <c r="O13" s="8" t="s">
        <v>49</v>
      </c>
      <c r="P13" s="9" t="s">
        <v>26</v>
      </c>
      <c r="Q13" s="102"/>
      <c r="R13" s="103"/>
    </row>
    <row r="14" spans="1:19" ht="15" customHeight="1" x14ac:dyDescent="0.25">
      <c r="B14" s="112"/>
      <c r="C14" s="112"/>
      <c r="D14" s="109"/>
      <c r="E14" s="106" t="s">
        <v>15</v>
      </c>
      <c r="F14" s="106"/>
      <c r="G14" s="106"/>
      <c r="H14" s="106"/>
      <c r="I14" s="106"/>
      <c r="J14" s="106"/>
      <c r="K14" s="106"/>
      <c r="L14" s="106"/>
      <c r="M14" s="106"/>
      <c r="N14" s="106"/>
      <c r="O14" s="106"/>
      <c r="P14" s="106"/>
      <c r="Q14" s="94" t="s">
        <v>18</v>
      </c>
      <c r="R14" s="97" t="s">
        <v>36</v>
      </c>
    </row>
    <row r="15" spans="1:19" ht="19.5" customHeight="1" x14ac:dyDescent="0.25">
      <c r="B15" s="112"/>
      <c r="C15" s="112"/>
      <c r="D15" s="109"/>
      <c r="E15" s="16" t="str">
        <f>IF($F$6="Yes",'Look ups'!$A$9,'Look ups'!$A$8)</f>
        <v>Standard</v>
      </c>
      <c r="F15" s="10" t="str">
        <f>IF(F6="Yes",'Look ups'!$A$9,'Look ups'!$A$8)</f>
        <v>Standard</v>
      </c>
      <c r="G15" s="10" t="str">
        <f>IF(F6="Yes",'Look ups'!$A$9,'Look ups'!$A$8)</f>
        <v>Standard</v>
      </c>
      <c r="H15" s="10" t="str">
        <f>IF(F6="Yes",'Look ups'!$A$9,'Look ups'!$A$8)</f>
        <v>Standard</v>
      </c>
      <c r="I15" s="10" t="str">
        <f>IF(F6="Yes",'Look ups'!$A$9,'Look ups'!$A$8)</f>
        <v>Standard</v>
      </c>
      <c r="J15" s="10" t="str">
        <f>IF(F6="Yes",'Look ups'!$A$9,'Look ups'!$A$8)</f>
        <v>Standard</v>
      </c>
      <c r="K15" s="10" t="str">
        <f>IF(F6="Yes",'Look ups'!$A$9,'Look ups'!$A$8)</f>
        <v>Standard</v>
      </c>
      <c r="L15" s="10" t="str">
        <f>IF(F6="Yes",'Look ups'!$A$9,'Look ups'!$A$8)</f>
        <v>Standard</v>
      </c>
      <c r="M15" s="10" t="str">
        <f>IF(F6="Yes",'Look ups'!$A$9,'Look ups'!$A$8)</f>
        <v>Standard</v>
      </c>
      <c r="N15" s="10" t="str">
        <f>IF(F6="Yes",'Look ups'!$A$9,'Look ups'!$A$8)</f>
        <v>Standard</v>
      </c>
      <c r="O15" s="10" t="str">
        <f>IF(F6="Yes",'Look ups'!$A$9,'Look ups'!$A$8)</f>
        <v>Standard</v>
      </c>
      <c r="P15" s="10" t="str">
        <f>IF(F6="Yes",'Look ups'!$A$9,'Look ups'!$A$8)</f>
        <v>Standard</v>
      </c>
      <c r="Q15" s="95"/>
      <c r="R15" s="97"/>
    </row>
    <row r="16" spans="1:19" x14ac:dyDescent="0.25">
      <c r="B16" s="113"/>
      <c r="C16" s="113"/>
      <c r="D16" s="110"/>
      <c r="E16" s="21">
        <f>IF(F6="Yes",'Look ups'!A$6,'Look ups'!A$5)</f>
        <v>1.2749999999999999</v>
      </c>
      <c r="F16" s="22">
        <f>IF(F6="Yes",'Look ups'!B$6,'Look ups'!B$5)</f>
        <v>1.5999999999999999</v>
      </c>
      <c r="G16" s="22">
        <f>IF(F6="Yes",'Look ups'!C$6,'Look ups'!C$5)</f>
        <v>4</v>
      </c>
      <c r="H16" s="22">
        <f>IF(F6="Yes",'Look ups'!D$6,'Look ups'!D$5)</f>
        <v>4.8999999999999995</v>
      </c>
      <c r="I16" s="22">
        <f>IF(F6="Yes",'Look ups'!E$6,'Look ups'!E$5)</f>
        <v>2.5</v>
      </c>
      <c r="J16" s="22">
        <f>IF(F6="Yes",'Look ups'!F$6,'Look ups'!F$5)</f>
        <v>7.1999999999999993</v>
      </c>
      <c r="K16" s="22">
        <f>IF(F6="Yes",'Look ups'!G$6,'Look ups'!G$5)</f>
        <v>390</v>
      </c>
      <c r="L16" s="22">
        <f>IF(F6="Yes",'Look ups'!H$6,'Look ups'!H$5)</f>
        <v>135</v>
      </c>
      <c r="M16" s="22">
        <f>IF(F6="Yes",'Look ups'!I$6,'Look ups'!I$5)</f>
        <v>240</v>
      </c>
      <c r="N16" s="22">
        <f>IF(F6="Yes",'Look ups'!J$6,'Look ups'!J$5)</f>
        <v>3.5999999999999996</v>
      </c>
      <c r="O16" s="22">
        <f>IF(F6="Yes",'Look ups'!K$6,'Look ups'!K$5)</f>
        <v>369.11</v>
      </c>
      <c r="P16" s="22">
        <f>IF(F6="Yes",'Look ups'!L$6,'Look ups'!L$5)</f>
        <v>611.54</v>
      </c>
      <c r="Q16" s="96"/>
      <c r="R16" s="97"/>
    </row>
    <row r="17" spans="2:21" x14ac:dyDescent="0.25">
      <c r="B17" s="13"/>
      <c r="C17" s="14">
        <v>0</v>
      </c>
      <c r="D17" s="19">
        <v>0</v>
      </c>
      <c r="E17" s="18">
        <v>0</v>
      </c>
      <c r="F17" s="15">
        <v>0</v>
      </c>
      <c r="G17" s="15">
        <v>0</v>
      </c>
      <c r="H17" s="15">
        <v>0</v>
      </c>
      <c r="I17" s="15">
        <v>0</v>
      </c>
      <c r="J17" s="15">
        <v>0</v>
      </c>
      <c r="K17" s="15">
        <v>0</v>
      </c>
      <c r="L17" s="15">
        <v>0</v>
      </c>
      <c r="M17" s="15">
        <v>0</v>
      </c>
      <c r="N17" s="15">
        <v>0</v>
      </c>
      <c r="O17" s="15">
        <v>0</v>
      </c>
      <c r="P17" s="15">
        <v>0</v>
      </c>
      <c r="Q17" s="30">
        <f t="shared" ref="Q17:Q48" si="0">SUM(E17*E$16)+(F17*F$16)+(G17*G$16)+(H17*H$16)+(I17*I$16)+(J17*J$16)+(K17*K$16)+(L17*L$16)+(M17*M$16)+(N17*N$16)+(O17*O$16)+(P17*P$16)</f>
        <v>0</v>
      </c>
      <c r="R17" s="20">
        <f t="shared" ref="R17:R48" si="1">IFERROR(SUM(Q17/C17),0)</f>
        <v>0</v>
      </c>
    </row>
    <row r="18" spans="2:21" x14ac:dyDescent="0.25">
      <c r="B18" s="13"/>
      <c r="C18" s="14">
        <v>0</v>
      </c>
      <c r="D18" s="19">
        <v>0</v>
      </c>
      <c r="E18" s="18">
        <v>0</v>
      </c>
      <c r="F18" s="15">
        <v>0</v>
      </c>
      <c r="G18" s="15">
        <v>0</v>
      </c>
      <c r="H18" s="15">
        <v>0</v>
      </c>
      <c r="I18" s="15">
        <v>0</v>
      </c>
      <c r="J18" s="15">
        <v>0</v>
      </c>
      <c r="K18" s="15">
        <v>0</v>
      </c>
      <c r="L18" s="15">
        <v>0</v>
      </c>
      <c r="M18" s="15">
        <v>0</v>
      </c>
      <c r="N18" s="15">
        <v>0</v>
      </c>
      <c r="O18" s="15">
        <v>0</v>
      </c>
      <c r="P18" s="15">
        <v>0</v>
      </c>
      <c r="Q18" s="30">
        <f t="shared" si="0"/>
        <v>0</v>
      </c>
      <c r="R18" s="20">
        <f t="shared" si="1"/>
        <v>0</v>
      </c>
    </row>
    <row r="19" spans="2:21" x14ac:dyDescent="0.25">
      <c r="B19" s="13"/>
      <c r="C19" s="14">
        <v>0</v>
      </c>
      <c r="D19" s="19">
        <v>0</v>
      </c>
      <c r="E19" s="18">
        <v>0</v>
      </c>
      <c r="F19" s="15">
        <v>0</v>
      </c>
      <c r="G19" s="15">
        <v>0</v>
      </c>
      <c r="H19" s="15">
        <v>0</v>
      </c>
      <c r="I19" s="15">
        <v>0</v>
      </c>
      <c r="J19" s="15">
        <v>0</v>
      </c>
      <c r="K19" s="15">
        <v>0</v>
      </c>
      <c r="L19" s="15">
        <v>0</v>
      </c>
      <c r="M19" s="15">
        <v>0</v>
      </c>
      <c r="N19" s="15">
        <v>0</v>
      </c>
      <c r="O19" s="15">
        <v>0</v>
      </c>
      <c r="P19" s="15">
        <v>0</v>
      </c>
      <c r="Q19" s="30">
        <f t="shared" si="0"/>
        <v>0</v>
      </c>
      <c r="R19" s="20">
        <f t="shared" si="1"/>
        <v>0</v>
      </c>
    </row>
    <row r="20" spans="2:21" x14ac:dyDescent="0.25">
      <c r="B20" s="13"/>
      <c r="C20" s="14">
        <v>0</v>
      </c>
      <c r="D20" s="19">
        <v>0</v>
      </c>
      <c r="E20" s="18">
        <v>0</v>
      </c>
      <c r="F20" s="15">
        <v>0</v>
      </c>
      <c r="G20" s="15">
        <v>0</v>
      </c>
      <c r="H20" s="15">
        <v>0</v>
      </c>
      <c r="I20" s="15">
        <v>0</v>
      </c>
      <c r="J20" s="15">
        <v>0</v>
      </c>
      <c r="K20" s="15">
        <v>0</v>
      </c>
      <c r="L20" s="15">
        <v>0</v>
      </c>
      <c r="M20" s="15">
        <v>0</v>
      </c>
      <c r="N20" s="15">
        <v>0</v>
      </c>
      <c r="O20" s="15">
        <v>0</v>
      </c>
      <c r="P20" s="15">
        <v>0</v>
      </c>
      <c r="Q20" s="30">
        <f t="shared" si="0"/>
        <v>0</v>
      </c>
      <c r="R20" s="20">
        <f t="shared" si="1"/>
        <v>0</v>
      </c>
    </row>
    <row r="21" spans="2:21" x14ac:dyDescent="0.25">
      <c r="B21" s="13"/>
      <c r="C21" s="14">
        <v>0</v>
      </c>
      <c r="D21" s="19">
        <v>0</v>
      </c>
      <c r="E21" s="18">
        <v>0</v>
      </c>
      <c r="F21" s="15">
        <v>0</v>
      </c>
      <c r="G21" s="15">
        <v>0</v>
      </c>
      <c r="H21" s="15">
        <v>0</v>
      </c>
      <c r="I21" s="15">
        <v>0</v>
      </c>
      <c r="J21" s="15">
        <v>0</v>
      </c>
      <c r="K21" s="15">
        <v>0</v>
      </c>
      <c r="L21" s="15">
        <v>0</v>
      </c>
      <c r="M21" s="15">
        <v>0</v>
      </c>
      <c r="N21" s="15">
        <v>0</v>
      </c>
      <c r="O21" s="15">
        <v>0</v>
      </c>
      <c r="P21" s="15">
        <v>0</v>
      </c>
      <c r="Q21" s="30">
        <f t="shared" si="0"/>
        <v>0</v>
      </c>
      <c r="R21" s="20">
        <f t="shared" si="1"/>
        <v>0</v>
      </c>
    </row>
    <row r="22" spans="2:21" x14ac:dyDescent="0.25">
      <c r="B22" s="13"/>
      <c r="C22" s="14">
        <v>0</v>
      </c>
      <c r="D22" s="19">
        <v>0</v>
      </c>
      <c r="E22" s="18">
        <v>0</v>
      </c>
      <c r="F22" s="15">
        <v>0</v>
      </c>
      <c r="G22" s="15">
        <v>0</v>
      </c>
      <c r="H22" s="15">
        <v>0</v>
      </c>
      <c r="I22" s="15">
        <v>0</v>
      </c>
      <c r="J22" s="15">
        <v>0</v>
      </c>
      <c r="K22" s="15">
        <v>0</v>
      </c>
      <c r="L22" s="15">
        <v>0</v>
      </c>
      <c r="M22" s="15">
        <v>0</v>
      </c>
      <c r="N22" s="15">
        <v>0</v>
      </c>
      <c r="O22" s="15">
        <v>0</v>
      </c>
      <c r="P22" s="15">
        <v>0</v>
      </c>
      <c r="Q22" s="30">
        <f t="shared" si="0"/>
        <v>0</v>
      </c>
      <c r="R22" s="20">
        <f t="shared" si="1"/>
        <v>0</v>
      </c>
    </row>
    <row r="23" spans="2:21" x14ac:dyDescent="0.25">
      <c r="B23" s="13"/>
      <c r="C23" s="14">
        <v>0</v>
      </c>
      <c r="D23" s="19">
        <v>0</v>
      </c>
      <c r="E23" s="18">
        <v>0</v>
      </c>
      <c r="F23" s="15">
        <v>0</v>
      </c>
      <c r="G23" s="15">
        <v>0</v>
      </c>
      <c r="H23" s="15">
        <v>0</v>
      </c>
      <c r="I23" s="15">
        <v>0</v>
      </c>
      <c r="J23" s="15">
        <v>0</v>
      </c>
      <c r="K23" s="15">
        <v>0</v>
      </c>
      <c r="L23" s="15">
        <v>0</v>
      </c>
      <c r="M23" s="15">
        <v>0</v>
      </c>
      <c r="N23" s="15">
        <v>0</v>
      </c>
      <c r="O23" s="15">
        <v>0</v>
      </c>
      <c r="P23" s="15">
        <v>0</v>
      </c>
      <c r="Q23" s="30">
        <f t="shared" si="0"/>
        <v>0</v>
      </c>
      <c r="R23" s="20">
        <f t="shared" si="1"/>
        <v>0</v>
      </c>
      <c r="U23" s="1"/>
    </row>
    <row r="24" spans="2:21" x14ac:dyDescent="0.25">
      <c r="B24" s="13"/>
      <c r="C24" s="14">
        <v>0</v>
      </c>
      <c r="D24" s="19">
        <v>0</v>
      </c>
      <c r="E24" s="18">
        <v>0</v>
      </c>
      <c r="F24" s="15">
        <v>0</v>
      </c>
      <c r="G24" s="15">
        <v>0</v>
      </c>
      <c r="H24" s="15">
        <v>0</v>
      </c>
      <c r="I24" s="15">
        <v>0</v>
      </c>
      <c r="J24" s="15">
        <v>0</v>
      </c>
      <c r="K24" s="15">
        <v>0</v>
      </c>
      <c r="L24" s="15">
        <v>0</v>
      </c>
      <c r="M24" s="15">
        <v>0</v>
      </c>
      <c r="N24" s="15">
        <v>0</v>
      </c>
      <c r="O24" s="15">
        <v>0</v>
      </c>
      <c r="P24" s="15">
        <v>0</v>
      </c>
      <c r="Q24" s="30">
        <f t="shared" si="0"/>
        <v>0</v>
      </c>
      <c r="R24" s="20">
        <f t="shared" si="1"/>
        <v>0</v>
      </c>
    </row>
    <row r="25" spans="2:21" x14ac:dyDescent="0.25">
      <c r="B25" s="13"/>
      <c r="C25" s="14">
        <v>0</v>
      </c>
      <c r="D25" s="19">
        <v>0</v>
      </c>
      <c r="E25" s="18">
        <v>0</v>
      </c>
      <c r="F25" s="15">
        <v>0</v>
      </c>
      <c r="G25" s="15">
        <v>0</v>
      </c>
      <c r="H25" s="15">
        <v>0</v>
      </c>
      <c r="I25" s="15">
        <v>0</v>
      </c>
      <c r="J25" s="15">
        <v>0</v>
      </c>
      <c r="K25" s="15">
        <v>0</v>
      </c>
      <c r="L25" s="15">
        <v>0</v>
      </c>
      <c r="M25" s="15">
        <v>0</v>
      </c>
      <c r="N25" s="15">
        <v>0</v>
      </c>
      <c r="O25" s="15">
        <v>0</v>
      </c>
      <c r="P25" s="15">
        <v>0</v>
      </c>
      <c r="Q25" s="30">
        <f t="shared" si="0"/>
        <v>0</v>
      </c>
      <c r="R25" s="20">
        <f t="shared" si="1"/>
        <v>0</v>
      </c>
    </row>
    <row r="26" spans="2:21" x14ac:dyDescent="0.25">
      <c r="B26" s="13"/>
      <c r="C26" s="14">
        <v>0</v>
      </c>
      <c r="D26" s="19">
        <v>0</v>
      </c>
      <c r="E26" s="18">
        <v>0</v>
      </c>
      <c r="F26" s="15">
        <v>0</v>
      </c>
      <c r="G26" s="15">
        <v>0</v>
      </c>
      <c r="H26" s="15">
        <v>0</v>
      </c>
      <c r="I26" s="15">
        <v>0</v>
      </c>
      <c r="J26" s="15">
        <v>0</v>
      </c>
      <c r="K26" s="15">
        <v>0</v>
      </c>
      <c r="L26" s="15">
        <v>0</v>
      </c>
      <c r="M26" s="15">
        <v>0</v>
      </c>
      <c r="N26" s="15">
        <v>0</v>
      </c>
      <c r="O26" s="15">
        <v>0</v>
      </c>
      <c r="P26" s="15">
        <v>0</v>
      </c>
      <c r="Q26" s="30">
        <f t="shared" si="0"/>
        <v>0</v>
      </c>
      <c r="R26" s="20">
        <f t="shared" si="1"/>
        <v>0</v>
      </c>
    </row>
    <row r="27" spans="2:21" x14ac:dyDescent="0.25">
      <c r="B27" s="13"/>
      <c r="C27" s="14">
        <v>0</v>
      </c>
      <c r="D27" s="19">
        <v>0</v>
      </c>
      <c r="E27" s="18">
        <v>0</v>
      </c>
      <c r="F27" s="15">
        <v>0</v>
      </c>
      <c r="G27" s="15">
        <v>0</v>
      </c>
      <c r="H27" s="15">
        <v>0</v>
      </c>
      <c r="I27" s="15">
        <v>0</v>
      </c>
      <c r="J27" s="15">
        <v>0</v>
      </c>
      <c r="K27" s="15">
        <v>0</v>
      </c>
      <c r="L27" s="15">
        <v>0</v>
      </c>
      <c r="M27" s="15">
        <v>0</v>
      </c>
      <c r="N27" s="15">
        <v>0</v>
      </c>
      <c r="O27" s="15">
        <v>0</v>
      </c>
      <c r="P27" s="15">
        <v>0</v>
      </c>
      <c r="Q27" s="30">
        <f t="shared" si="0"/>
        <v>0</v>
      </c>
      <c r="R27" s="20">
        <f t="shared" si="1"/>
        <v>0</v>
      </c>
    </row>
    <row r="28" spans="2:21" x14ac:dyDescent="0.25">
      <c r="B28" s="13"/>
      <c r="C28" s="14">
        <v>0</v>
      </c>
      <c r="D28" s="19">
        <v>0</v>
      </c>
      <c r="E28" s="18">
        <v>0</v>
      </c>
      <c r="F28" s="15">
        <v>0</v>
      </c>
      <c r="G28" s="15">
        <v>0</v>
      </c>
      <c r="H28" s="15">
        <v>0</v>
      </c>
      <c r="I28" s="15">
        <v>0</v>
      </c>
      <c r="J28" s="15">
        <v>0</v>
      </c>
      <c r="K28" s="15">
        <v>0</v>
      </c>
      <c r="L28" s="15">
        <v>0</v>
      </c>
      <c r="M28" s="15">
        <v>0</v>
      </c>
      <c r="N28" s="15">
        <v>0</v>
      </c>
      <c r="O28" s="15">
        <v>0</v>
      </c>
      <c r="P28" s="15">
        <v>0</v>
      </c>
      <c r="Q28" s="30">
        <f t="shared" si="0"/>
        <v>0</v>
      </c>
      <c r="R28" s="20">
        <f t="shared" si="1"/>
        <v>0</v>
      </c>
    </row>
    <row r="29" spans="2:21" x14ac:dyDescent="0.25">
      <c r="B29" s="13"/>
      <c r="C29" s="14">
        <v>0</v>
      </c>
      <c r="D29" s="19">
        <v>0</v>
      </c>
      <c r="E29" s="18">
        <v>0</v>
      </c>
      <c r="F29" s="15">
        <v>0</v>
      </c>
      <c r="G29" s="15">
        <v>0</v>
      </c>
      <c r="H29" s="15">
        <v>0</v>
      </c>
      <c r="I29" s="15">
        <v>0</v>
      </c>
      <c r="J29" s="15">
        <v>0</v>
      </c>
      <c r="K29" s="15">
        <v>0</v>
      </c>
      <c r="L29" s="15">
        <v>0</v>
      </c>
      <c r="M29" s="15">
        <v>0</v>
      </c>
      <c r="N29" s="15">
        <v>0</v>
      </c>
      <c r="O29" s="15">
        <v>0</v>
      </c>
      <c r="P29" s="15">
        <v>0</v>
      </c>
      <c r="Q29" s="30">
        <f t="shared" si="0"/>
        <v>0</v>
      </c>
      <c r="R29" s="20">
        <f t="shared" si="1"/>
        <v>0</v>
      </c>
    </row>
    <row r="30" spans="2:21" x14ac:dyDescent="0.25">
      <c r="B30" s="13"/>
      <c r="C30" s="14">
        <v>0</v>
      </c>
      <c r="D30" s="19">
        <v>0</v>
      </c>
      <c r="E30" s="18">
        <v>0</v>
      </c>
      <c r="F30" s="15">
        <v>0</v>
      </c>
      <c r="G30" s="15">
        <v>0</v>
      </c>
      <c r="H30" s="15">
        <v>0</v>
      </c>
      <c r="I30" s="15">
        <v>0</v>
      </c>
      <c r="J30" s="15">
        <v>0</v>
      </c>
      <c r="K30" s="15">
        <v>0</v>
      </c>
      <c r="L30" s="15">
        <v>0</v>
      </c>
      <c r="M30" s="15">
        <v>0</v>
      </c>
      <c r="N30" s="15">
        <v>0</v>
      </c>
      <c r="O30" s="15">
        <v>0</v>
      </c>
      <c r="P30" s="15">
        <v>0</v>
      </c>
      <c r="Q30" s="30">
        <f t="shared" si="0"/>
        <v>0</v>
      </c>
      <c r="R30" s="20">
        <f t="shared" si="1"/>
        <v>0</v>
      </c>
    </row>
    <row r="31" spans="2:21" x14ac:dyDescent="0.25">
      <c r="B31" s="13"/>
      <c r="C31" s="14">
        <v>0</v>
      </c>
      <c r="D31" s="19">
        <v>0</v>
      </c>
      <c r="E31" s="18">
        <v>0</v>
      </c>
      <c r="F31" s="15">
        <v>0</v>
      </c>
      <c r="G31" s="15">
        <v>0</v>
      </c>
      <c r="H31" s="15">
        <v>0</v>
      </c>
      <c r="I31" s="15">
        <v>0</v>
      </c>
      <c r="J31" s="15">
        <v>0</v>
      </c>
      <c r="K31" s="15">
        <v>0</v>
      </c>
      <c r="L31" s="15">
        <v>0</v>
      </c>
      <c r="M31" s="15">
        <v>0</v>
      </c>
      <c r="N31" s="15">
        <v>0</v>
      </c>
      <c r="O31" s="15">
        <v>0</v>
      </c>
      <c r="P31" s="15">
        <v>0</v>
      </c>
      <c r="Q31" s="30">
        <f t="shared" si="0"/>
        <v>0</v>
      </c>
      <c r="R31" s="20">
        <f t="shared" si="1"/>
        <v>0</v>
      </c>
    </row>
    <row r="32" spans="2:21" x14ac:dyDescent="0.25">
      <c r="B32" s="13"/>
      <c r="C32" s="14">
        <v>0</v>
      </c>
      <c r="D32" s="19">
        <v>0</v>
      </c>
      <c r="E32" s="18">
        <v>0</v>
      </c>
      <c r="F32" s="15">
        <v>0</v>
      </c>
      <c r="G32" s="15">
        <v>0</v>
      </c>
      <c r="H32" s="15">
        <v>0</v>
      </c>
      <c r="I32" s="15">
        <v>0</v>
      </c>
      <c r="J32" s="15">
        <v>0</v>
      </c>
      <c r="K32" s="15">
        <v>0</v>
      </c>
      <c r="L32" s="15">
        <v>0</v>
      </c>
      <c r="M32" s="15">
        <v>0</v>
      </c>
      <c r="N32" s="15">
        <v>0</v>
      </c>
      <c r="O32" s="15">
        <v>0</v>
      </c>
      <c r="P32" s="15">
        <v>0</v>
      </c>
      <c r="Q32" s="30">
        <f t="shared" si="0"/>
        <v>0</v>
      </c>
      <c r="R32" s="20">
        <f t="shared" si="1"/>
        <v>0</v>
      </c>
    </row>
    <row r="33" spans="2:18" x14ac:dyDescent="0.25">
      <c r="B33" s="13"/>
      <c r="C33" s="14">
        <v>0</v>
      </c>
      <c r="D33" s="19">
        <v>0</v>
      </c>
      <c r="E33" s="18">
        <v>0</v>
      </c>
      <c r="F33" s="15">
        <v>0</v>
      </c>
      <c r="G33" s="15">
        <v>0</v>
      </c>
      <c r="H33" s="15">
        <v>0</v>
      </c>
      <c r="I33" s="15">
        <v>0</v>
      </c>
      <c r="J33" s="15">
        <v>0</v>
      </c>
      <c r="K33" s="15">
        <v>0</v>
      </c>
      <c r="L33" s="15">
        <v>0</v>
      </c>
      <c r="M33" s="15">
        <v>0</v>
      </c>
      <c r="N33" s="15">
        <v>0</v>
      </c>
      <c r="O33" s="15">
        <v>0</v>
      </c>
      <c r="P33" s="15">
        <v>0</v>
      </c>
      <c r="Q33" s="30">
        <f t="shared" si="0"/>
        <v>0</v>
      </c>
      <c r="R33" s="20">
        <f t="shared" si="1"/>
        <v>0</v>
      </c>
    </row>
    <row r="34" spans="2:18" x14ac:dyDescent="0.25">
      <c r="B34" s="13"/>
      <c r="C34" s="14">
        <v>0</v>
      </c>
      <c r="D34" s="19">
        <v>0</v>
      </c>
      <c r="E34" s="18">
        <v>0</v>
      </c>
      <c r="F34" s="15">
        <v>0</v>
      </c>
      <c r="G34" s="15">
        <v>0</v>
      </c>
      <c r="H34" s="15">
        <v>0</v>
      </c>
      <c r="I34" s="15">
        <v>0</v>
      </c>
      <c r="J34" s="15">
        <v>0</v>
      </c>
      <c r="K34" s="15">
        <v>0</v>
      </c>
      <c r="L34" s="15">
        <v>0</v>
      </c>
      <c r="M34" s="15">
        <v>0</v>
      </c>
      <c r="N34" s="15">
        <v>0</v>
      </c>
      <c r="O34" s="15">
        <v>0</v>
      </c>
      <c r="P34" s="15">
        <v>0</v>
      </c>
      <c r="Q34" s="30">
        <f t="shared" si="0"/>
        <v>0</v>
      </c>
      <c r="R34" s="20">
        <f t="shared" si="1"/>
        <v>0</v>
      </c>
    </row>
    <row r="35" spans="2:18" x14ac:dyDescent="0.25">
      <c r="B35" s="13"/>
      <c r="C35" s="14">
        <v>0</v>
      </c>
      <c r="D35" s="19">
        <v>0</v>
      </c>
      <c r="E35" s="18">
        <v>0</v>
      </c>
      <c r="F35" s="15">
        <v>0</v>
      </c>
      <c r="G35" s="15">
        <v>0</v>
      </c>
      <c r="H35" s="15">
        <v>0</v>
      </c>
      <c r="I35" s="15">
        <v>0</v>
      </c>
      <c r="J35" s="15">
        <v>0</v>
      </c>
      <c r="K35" s="15">
        <v>0</v>
      </c>
      <c r="L35" s="15">
        <v>0</v>
      </c>
      <c r="M35" s="15">
        <v>0</v>
      </c>
      <c r="N35" s="15">
        <v>0</v>
      </c>
      <c r="O35" s="15">
        <v>0</v>
      </c>
      <c r="P35" s="15">
        <v>0</v>
      </c>
      <c r="Q35" s="30">
        <f t="shared" si="0"/>
        <v>0</v>
      </c>
      <c r="R35" s="20">
        <f t="shared" si="1"/>
        <v>0</v>
      </c>
    </row>
    <row r="36" spans="2:18" x14ac:dyDescent="0.25">
      <c r="B36" s="13"/>
      <c r="C36" s="14">
        <v>0</v>
      </c>
      <c r="D36" s="19">
        <v>0</v>
      </c>
      <c r="E36" s="18">
        <v>0</v>
      </c>
      <c r="F36" s="15">
        <v>0</v>
      </c>
      <c r="G36" s="15">
        <v>0</v>
      </c>
      <c r="H36" s="15">
        <v>0</v>
      </c>
      <c r="I36" s="15">
        <v>0</v>
      </c>
      <c r="J36" s="15">
        <v>0</v>
      </c>
      <c r="K36" s="15">
        <v>0</v>
      </c>
      <c r="L36" s="15">
        <v>0</v>
      </c>
      <c r="M36" s="15">
        <v>0</v>
      </c>
      <c r="N36" s="15">
        <v>0</v>
      </c>
      <c r="O36" s="15">
        <v>0</v>
      </c>
      <c r="P36" s="15">
        <v>0</v>
      </c>
      <c r="Q36" s="30">
        <f t="shared" si="0"/>
        <v>0</v>
      </c>
      <c r="R36" s="20">
        <f t="shared" si="1"/>
        <v>0</v>
      </c>
    </row>
    <row r="37" spans="2:18" x14ac:dyDescent="0.25">
      <c r="B37" s="13"/>
      <c r="C37" s="14">
        <v>0</v>
      </c>
      <c r="D37" s="19">
        <v>0</v>
      </c>
      <c r="E37" s="18">
        <v>0</v>
      </c>
      <c r="F37" s="15">
        <v>0</v>
      </c>
      <c r="G37" s="15">
        <v>0</v>
      </c>
      <c r="H37" s="15">
        <v>0</v>
      </c>
      <c r="I37" s="15">
        <v>0</v>
      </c>
      <c r="J37" s="15">
        <v>0</v>
      </c>
      <c r="K37" s="15">
        <v>0</v>
      </c>
      <c r="L37" s="15">
        <v>0</v>
      </c>
      <c r="M37" s="15">
        <v>0</v>
      </c>
      <c r="N37" s="15">
        <v>0</v>
      </c>
      <c r="O37" s="15">
        <v>0</v>
      </c>
      <c r="P37" s="15">
        <v>0</v>
      </c>
      <c r="Q37" s="30">
        <f t="shared" si="0"/>
        <v>0</v>
      </c>
      <c r="R37" s="20">
        <f t="shared" si="1"/>
        <v>0</v>
      </c>
    </row>
    <row r="38" spans="2:18" x14ac:dyDescent="0.25">
      <c r="B38" s="13"/>
      <c r="C38" s="14">
        <v>0</v>
      </c>
      <c r="D38" s="19">
        <v>0</v>
      </c>
      <c r="E38" s="18">
        <v>0</v>
      </c>
      <c r="F38" s="15">
        <v>0</v>
      </c>
      <c r="G38" s="15">
        <v>0</v>
      </c>
      <c r="H38" s="15">
        <v>0</v>
      </c>
      <c r="I38" s="15">
        <v>0</v>
      </c>
      <c r="J38" s="15">
        <v>0</v>
      </c>
      <c r="K38" s="15">
        <v>0</v>
      </c>
      <c r="L38" s="15">
        <v>0</v>
      </c>
      <c r="M38" s="15">
        <v>0</v>
      </c>
      <c r="N38" s="15">
        <v>0</v>
      </c>
      <c r="O38" s="15">
        <v>0</v>
      </c>
      <c r="P38" s="15">
        <v>0</v>
      </c>
      <c r="Q38" s="30">
        <f t="shared" si="0"/>
        <v>0</v>
      </c>
      <c r="R38" s="20">
        <f t="shared" si="1"/>
        <v>0</v>
      </c>
    </row>
    <row r="39" spans="2:18" x14ac:dyDescent="0.25">
      <c r="B39" s="13"/>
      <c r="C39" s="14">
        <v>0</v>
      </c>
      <c r="D39" s="19">
        <v>0</v>
      </c>
      <c r="E39" s="18">
        <v>0</v>
      </c>
      <c r="F39" s="15">
        <v>0</v>
      </c>
      <c r="G39" s="15">
        <v>0</v>
      </c>
      <c r="H39" s="15">
        <v>0</v>
      </c>
      <c r="I39" s="15">
        <v>0</v>
      </c>
      <c r="J39" s="15">
        <v>0</v>
      </c>
      <c r="K39" s="15">
        <v>0</v>
      </c>
      <c r="L39" s="15">
        <v>0</v>
      </c>
      <c r="M39" s="15">
        <v>0</v>
      </c>
      <c r="N39" s="15">
        <v>0</v>
      </c>
      <c r="O39" s="15">
        <v>0</v>
      </c>
      <c r="P39" s="15">
        <v>0</v>
      </c>
      <c r="Q39" s="30">
        <f t="shared" si="0"/>
        <v>0</v>
      </c>
      <c r="R39" s="20">
        <f t="shared" si="1"/>
        <v>0</v>
      </c>
    </row>
    <row r="40" spans="2:18" x14ac:dyDescent="0.25">
      <c r="B40" s="13"/>
      <c r="C40" s="14">
        <v>0</v>
      </c>
      <c r="D40" s="19">
        <v>0</v>
      </c>
      <c r="E40" s="18">
        <v>0</v>
      </c>
      <c r="F40" s="15">
        <v>0</v>
      </c>
      <c r="G40" s="15">
        <v>0</v>
      </c>
      <c r="H40" s="15">
        <v>0</v>
      </c>
      <c r="I40" s="15">
        <v>0</v>
      </c>
      <c r="J40" s="15">
        <v>0</v>
      </c>
      <c r="K40" s="15">
        <v>0</v>
      </c>
      <c r="L40" s="15">
        <v>0</v>
      </c>
      <c r="M40" s="15">
        <v>0</v>
      </c>
      <c r="N40" s="15">
        <v>0</v>
      </c>
      <c r="O40" s="15">
        <v>0</v>
      </c>
      <c r="P40" s="15">
        <v>0</v>
      </c>
      <c r="Q40" s="30">
        <f t="shared" si="0"/>
        <v>0</v>
      </c>
      <c r="R40" s="20">
        <f t="shared" si="1"/>
        <v>0</v>
      </c>
    </row>
    <row r="41" spans="2:18" x14ac:dyDescent="0.25">
      <c r="B41" s="13"/>
      <c r="C41" s="14">
        <v>0</v>
      </c>
      <c r="D41" s="19">
        <v>0</v>
      </c>
      <c r="E41" s="18">
        <v>0</v>
      </c>
      <c r="F41" s="15">
        <v>0</v>
      </c>
      <c r="G41" s="15">
        <v>0</v>
      </c>
      <c r="H41" s="15">
        <v>0</v>
      </c>
      <c r="I41" s="15">
        <v>0</v>
      </c>
      <c r="J41" s="15">
        <v>0</v>
      </c>
      <c r="K41" s="15">
        <v>0</v>
      </c>
      <c r="L41" s="15">
        <v>0</v>
      </c>
      <c r="M41" s="15">
        <v>0</v>
      </c>
      <c r="N41" s="15">
        <v>0</v>
      </c>
      <c r="O41" s="15">
        <v>0</v>
      </c>
      <c r="P41" s="15">
        <v>0</v>
      </c>
      <c r="Q41" s="30">
        <f t="shared" si="0"/>
        <v>0</v>
      </c>
      <c r="R41" s="20">
        <f t="shared" si="1"/>
        <v>0</v>
      </c>
    </row>
    <row r="42" spans="2:18" x14ac:dyDescent="0.25">
      <c r="B42" s="13"/>
      <c r="C42" s="14">
        <v>0</v>
      </c>
      <c r="D42" s="19">
        <v>0</v>
      </c>
      <c r="E42" s="18">
        <v>0</v>
      </c>
      <c r="F42" s="15">
        <v>0</v>
      </c>
      <c r="G42" s="15">
        <v>0</v>
      </c>
      <c r="H42" s="15">
        <v>0</v>
      </c>
      <c r="I42" s="15">
        <v>0</v>
      </c>
      <c r="J42" s="15">
        <v>0</v>
      </c>
      <c r="K42" s="15">
        <v>0</v>
      </c>
      <c r="L42" s="15">
        <v>0</v>
      </c>
      <c r="M42" s="15">
        <v>0</v>
      </c>
      <c r="N42" s="15">
        <v>0</v>
      </c>
      <c r="O42" s="15">
        <v>0</v>
      </c>
      <c r="P42" s="15">
        <v>0</v>
      </c>
      <c r="Q42" s="30">
        <f t="shared" si="0"/>
        <v>0</v>
      </c>
      <c r="R42" s="20">
        <f t="shared" si="1"/>
        <v>0</v>
      </c>
    </row>
    <row r="43" spans="2:18" x14ac:dyDescent="0.25">
      <c r="B43" s="13"/>
      <c r="C43" s="14">
        <v>0</v>
      </c>
      <c r="D43" s="19">
        <v>0</v>
      </c>
      <c r="E43" s="18">
        <v>0</v>
      </c>
      <c r="F43" s="15">
        <v>0</v>
      </c>
      <c r="G43" s="15">
        <v>0</v>
      </c>
      <c r="H43" s="15">
        <v>0</v>
      </c>
      <c r="I43" s="15">
        <v>0</v>
      </c>
      <c r="J43" s="15">
        <v>0</v>
      </c>
      <c r="K43" s="15">
        <v>0</v>
      </c>
      <c r="L43" s="15">
        <v>0</v>
      </c>
      <c r="M43" s="15">
        <v>0</v>
      </c>
      <c r="N43" s="15">
        <v>0</v>
      </c>
      <c r="O43" s="15">
        <v>0</v>
      </c>
      <c r="P43" s="15">
        <v>0</v>
      </c>
      <c r="Q43" s="30">
        <f t="shared" si="0"/>
        <v>0</v>
      </c>
      <c r="R43" s="20">
        <f t="shared" si="1"/>
        <v>0</v>
      </c>
    </row>
    <row r="44" spans="2:18" x14ac:dyDescent="0.25">
      <c r="B44" s="13"/>
      <c r="C44" s="14">
        <v>0</v>
      </c>
      <c r="D44" s="19">
        <v>0</v>
      </c>
      <c r="E44" s="18">
        <v>0</v>
      </c>
      <c r="F44" s="15">
        <v>0</v>
      </c>
      <c r="G44" s="15">
        <v>0</v>
      </c>
      <c r="H44" s="15">
        <v>0</v>
      </c>
      <c r="I44" s="15">
        <v>0</v>
      </c>
      <c r="J44" s="15">
        <v>0</v>
      </c>
      <c r="K44" s="15">
        <v>0</v>
      </c>
      <c r="L44" s="15">
        <v>0</v>
      </c>
      <c r="M44" s="15">
        <v>0</v>
      </c>
      <c r="N44" s="15">
        <v>0</v>
      </c>
      <c r="O44" s="15">
        <v>0</v>
      </c>
      <c r="P44" s="15">
        <v>0</v>
      </c>
      <c r="Q44" s="30">
        <f t="shared" si="0"/>
        <v>0</v>
      </c>
      <c r="R44" s="20">
        <f t="shared" si="1"/>
        <v>0</v>
      </c>
    </row>
    <row r="45" spans="2:18" x14ac:dyDescent="0.25">
      <c r="B45" s="13"/>
      <c r="C45" s="14">
        <v>0</v>
      </c>
      <c r="D45" s="19">
        <v>0</v>
      </c>
      <c r="E45" s="18">
        <v>0</v>
      </c>
      <c r="F45" s="15">
        <v>0</v>
      </c>
      <c r="G45" s="15">
        <v>0</v>
      </c>
      <c r="H45" s="15">
        <v>0</v>
      </c>
      <c r="I45" s="15">
        <v>0</v>
      </c>
      <c r="J45" s="15">
        <v>0</v>
      </c>
      <c r="K45" s="15">
        <v>0</v>
      </c>
      <c r="L45" s="15">
        <v>0</v>
      </c>
      <c r="M45" s="15">
        <v>0</v>
      </c>
      <c r="N45" s="15">
        <v>0</v>
      </c>
      <c r="O45" s="15">
        <v>0</v>
      </c>
      <c r="P45" s="15">
        <v>0</v>
      </c>
      <c r="Q45" s="30">
        <f t="shared" si="0"/>
        <v>0</v>
      </c>
      <c r="R45" s="20">
        <f t="shared" si="1"/>
        <v>0</v>
      </c>
    </row>
    <row r="46" spans="2:18" x14ac:dyDescent="0.25">
      <c r="B46" s="13"/>
      <c r="C46" s="14">
        <v>0</v>
      </c>
      <c r="D46" s="19">
        <v>0</v>
      </c>
      <c r="E46" s="18">
        <v>0</v>
      </c>
      <c r="F46" s="15">
        <v>0</v>
      </c>
      <c r="G46" s="15">
        <v>0</v>
      </c>
      <c r="H46" s="15">
        <v>0</v>
      </c>
      <c r="I46" s="15">
        <v>0</v>
      </c>
      <c r="J46" s="15">
        <v>0</v>
      </c>
      <c r="K46" s="15">
        <v>0</v>
      </c>
      <c r="L46" s="15">
        <v>0</v>
      </c>
      <c r="M46" s="15">
        <v>0</v>
      </c>
      <c r="N46" s="15">
        <v>0</v>
      </c>
      <c r="O46" s="15">
        <v>0</v>
      </c>
      <c r="P46" s="15">
        <v>0</v>
      </c>
      <c r="Q46" s="30">
        <f t="shared" si="0"/>
        <v>0</v>
      </c>
      <c r="R46" s="20">
        <f t="shared" si="1"/>
        <v>0</v>
      </c>
    </row>
    <row r="47" spans="2:18" x14ac:dyDescent="0.25">
      <c r="B47" s="13"/>
      <c r="C47" s="14">
        <v>0</v>
      </c>
      <c r="D47" s="19">
        <v>0</v>
      </c>
      <c r="E47" s="18">
        <v>0</v>
      </c>
      <c r="F47" s="15">
        <v>0</v>
      </c>
      <c r="G47" s="15">
        <v>0</v>
      </c>
      <c r="H47" s="15">
        <v>0</v>
      </c>
      <c r="I47" s="15">
        <v>0</v>
      </c>
      <c r="J47" s="15">
        <v>0</v>
      </c>
      <c r="K47" s="15">
        <v>0</v>
      </c>
      <c r="L47" s="15">
        <v>0</v>
      </c>
      <c r="M47" s="15">
        <v>0</v>
      </c>
      <c r="N47" s="15">
        <v>0</v>
      </c>
      <c r="O47" s="15">
        <v>0</v>
      </c>
      <c r="P47" s="15">
        <v>0</v>
      </c>
      <c r="Q47" s="30">
        <f t="shared" si="0"/>
        <v>0</v>
      </c>
      <c r="R47" s="20">
        <f t="shared" si="1"/>
        <v>0</v>
      </c>
    </row>
    <row r="48" spans="2:18" x14ac:dyDescent="0.25">
      <c r="B48" s="13"/>
      <c r="C48" s="14">
        <v>0</v>
      </c>
      <c r="D48" s="19">
        <v>0</v>
      </c>
      <c r="E48" s="18">
        <v>0</v>
      </c>
      <c r="F48" s="15">
        <v>0</v>
      </c>
      <c r="G48" s="15">
        <v>0</v>
      </c>
      <c r="H48" s="15">
        <v>0</v>
      </c>
      <c r="I48" s="15">
        <v>0</v>
      </c>
      <c r="J48" s="15">
        <v>0</v>
      </c>
      <c r="K48" s="15">
        <v>0</v>
      </c>
      <c r="L48" s="15">
        <v>0</v>
      </c>
      <c r="M48" s="15">
        <v>0</v>
      </c>
      <c r="N48" s="15">
        <v>0</v>
      </c>
      <c r="O48" s="15">
        <v>0</v>
      </c>
      <c r="P48" s="15">
        <v>0</v>
      </c>
      <c r="Q48" s="30">
        <f t="shared" si="0"/>
        <v>0</v>
      </c>
      <c r="R48" s="20">
        <f t="shared" si="1"/>
        <v>0</v>
      </c>
    </row>
    <row r="49" spans="2:18" x14ac:dyDescent="0.25">
      <c r="B49" s="13"/>
      <c r="C49" s="14">
        <v>0</v>
      </c>
      <c r="D49" s="19">
        <v>0</v>
      </c>
      <c r="E49" s="18">
        <v>0</v>
      </c>
      <c r="F49" s="15">
        <v>0</v>
      </c>
      <c r="G49" s="15">
        <v>0</v>
      </c>
      <c r="H49" s="15">
        <v>0</v>
      </c>
      <c r="I49" s="15">
        <v>0</v>
      </c>
      <c r="J49" s="15">
        <v>0</v>
      </c>
      <c r="K49" s="15">
        <v>0</v>
      </c>
      <c r="L49" s="15">
        <v>0</v>
      </c>
      <c r="M49" s="15">
        <v>0</v>
      </c>
      <c r="N49" s="15">
        <v>0</v>
      </c>
      <c r="O49" s="15">
        <v>0</v>
      </c>
      <c r="P49" s="15">
        <v>0</v>
      </c>
      <c r="Q49" s="30">
        <f t="shared" ref="Q49:Q80" si="2">SUM(E49*E$16)+(F49*F$16)+(G49*G$16)+(H49*H$16)+(I49*I$16)+(J49*J$16)+(K49*K$16)+(L49*L$16)+(M49*M$16)+(N49*N$16)+(O49*O$16)+(P49*P$16)</f>
        <v>0</v>
      </c>
      <c r="R49" s="20">
        <f t="shared" ref="R49:R80" si="3">IFERROR(SUM(Q49/C49),0)</f>
        <v>0</v>
      </c>
    </row>
    <row r="50" spans="2:18" x14ac:dyDescent="0.25">
      <c r="B50" s="13"/>
      <c r="C50" s="14">
        <v>0</v>
      </c>
      <c r="D50" s="19">
        <v>0</v>
      </c>
      <c r="E50" s="18">
        <v>0</v>
      </c>
      <c r="F50" s="15">
        <v>0</v>
      </c>
      <c r="G50" s="15">
        <v>0</v>
      </c>
      <c r="H50" s="15">
        <v>0</v>
      </c>
      <c r="I50" s="15">
        <v>0</v>
      </c>
      <c r="J50" s="15">
        <v>0</v>
      </c>
      <c r="K50" s="15">
        <v>0</v>
      </c>
      <c r="L50" s="15">
        <v>0</v>
      </c>
      <c r="M50" s="15">
        <v>0</v>
      </c>
      <c r="N50" s="15">
        <v>0</v>
      </c>
      <c r="O50" s="15">
        <v>0</v>
      </c>
      <c r="P50" s="15">
        <v>0</v>
      </c>
      <c r="Q50" s="30">
        <f t="shared" si="2"/>
        <v>0</v>
      </c>
      <c r="R50" s="20">
        <f t="shared" si="3"/>
        <v>0</v>
      </c>
    </row>
    <row r="51" spans="2:18" x14ac:dyDescent="0.25">
      <c r="B51" s="13"/>
      <c r="C51" s="14">
        <v>0</v>
      </c>
      <c r="D51" s="19">
        <v>0</v>
      </c>
      <c r="E51" s="18">
        <v>0</v>
      </c>
      <c r="F51" s="15">
        <v>0</v>
      </c>
      <c r="G51" s="15">
        <v>0</v>
      </c>
      <c r="H51" s="15">
        <v>0</v>
      </c>
      <c r="I51" s="15">
        <v>0</v>
      </c>
      <c r="J51" s="15">
        <v>0</v>
      </c>
      <c r="K51" s="15">
        <v>0</v>
      </c>
      <c r="L51" s="15">
        <v>0</v>
      </c>
      <c r="M51" s="15">
        <v>0</v>
      </c>
      <c r="N51" s="15">
        <v>0</v>
      </c>
      <c r="O51" s="15">
        <v>0</v>
      </c>
      <c r="P51" s="15">
        <v>0</v>
      </c>
      <c r="Q51" s="30">
        <f t="shared" si="2"/>
        <v>0</v>
      </c>
      <c r="R51" s="20">
        <f t="shared" si="3"/>
        <v>0</v>
      </c>
    </row>
    <row r="52" spans="2:18" x14ac:dyDescent="0.25">
      <c r="B52" s="13"/>
      <c r="C52" s="14">
        <v>0</v>
      </c>
      <c r="D52" s="19">
        <v>0</v>
      </c>
      <c r="E52" s="18">
        <v>0</v>
      </c>
      <c r="F52" s="15">
        <v>0</v>
      </c>
      <c r="G52" s="15">
        <v>0</v>
      </c>
      <c r="H52" s="15">
        <v>0</v>
      </c>
      <c r="I52" s="15">
        <v>0</v>
      </c>
      <c r="J52" s="15">
        <v>0</v>
      </c>
      <c r="K52" s="15">
        <v>0</v>
      </c>
      <c r="L52" s="15">
        <v>0</v>
      </c>
      <c r="M52" s="15">
        <v>0</v>
      </c>
      <c r="N52" s="15">
        <v>0</v>
      </c>
      <c r="O52" s="15">
        <v>0</v>
      </c>
      <c r="P52" s="15">
        <v>0</v>
      </c>
      <c r="Q52" s="30">
        <f t="shared" si="2"/>
        <v>0</v>
      </c>
      <c r="R52" s="20">
        <f t="shared" si="3"/>
        <v>0</v>
      </c>
    </row>
    <row r="53" spans="2:18" x14ac:dyDescent="0.25">
      <c r="B53" s="13"/>
      <c r="C53" s="14">
        <v>0</v>
      </c>
      <c r="D53" s="19">
        <v>0</v>
      </c>
      <c r="E53" s="18">
        <v>0</v>
      </c>
      <c r="F53" s="15">
        <v>0</v>
      </c>
      <c r="G53" s="15">
        <v>0</v>
      </c>
      <c r="H53" s="15">
        <v>0</v>
      </c>
      <c r="I53" s="15">
        <v>0</v>
      </c>
      <c r="J53" s="15">
        <v>0</v>
      </c>
      <c r="K53" s="15">
        <v>0</v>
      </c>
      <c r="L53" s="15">
        <v>0</v>
      </c>
      <c r="M53" s="15">
        <v>0</v>
      </c>
      <c r="N53" s="15">
        <v>0</v>
      </c>
      <c r="O53" s="15">
        <v>0</v>
      </c>
      <c r="P53" s="15">
        <v>0</v>
      </c>
      <c r="Q53" s="30">
        <f t="shared" si="2"/>
        <v>0</v>
      </c>
      <c r="R53" s="20">
        <f t="shared" si="3"/>
        <v>0</v>
      </c>
    </row>
    <row r="54" spans="2:18" x14ac:dyDescent="0.25">
      <c r="B54" s="13"/>
      <c r="C54" s="14">
        <v>0</v>
      </c>
      <c r="D54" s="19">
        <v>0</v>
      </c>
      <c r="E54" s="18">
        <v>0</v>
      </c>
      <c r="F54" s="15">
        <v>0</v>
      </c>
      <c r="G54" s="15">
        <v>0</v>
      </c>
      <c r="H54" s="15">
        <v>0</v>
      </c>
      <c r="I54" s="15">
        <v>0</v>
      </c>
      <c r="J54" s="15">
        <v>0</v>
      </c>
      <c r="K54" s="15">
        <v>0</v>
      </c>
      <c r="L54" s="15">
        <v>0</v>
      </c>
      <c r="M54" s="15">
        <v>0</v>
      </c>
      <c r="N54" s="15">
        <v>0</v>
      </c>
      <c r="O54" s="15">
        <v>0</v>
      </c>
      <c r="P54" s="15">
        <v>0</v>
      </c>
      <c r="Q54" s="30">
        <f t="shared" si="2"/>
        <v>0</v>
      </c>
      <c r="R54" s="20">
        <f t="shared" si="3"/>
        <v>0</v>
      </c>
    </row>
    <row r="55" spans="2:18" x14ac:dyDescent="0.25">
      <c r="B55" s="13"/>
      <c r="C55" s="14">
        <v>0</v>
      </c>
      <c r="D55" s="19">
        <v>0</v>
      </c>
      <c r="E55" s="18">
        <v>0</v>
      </c>
      <c r="F55" s="15">
        <v>0</v>
      </c>
      <c r="G55" s="15">
        <v>0</v>
      </c>
      <c r="H55" s="15">
        <v>0</v>
      </c>
      <c r="I55" s="15">
        <v>0</v>
      </c>
      <c r="J55" s="15">
        <v>0</v>
      </c>
      <c r="K55" s="15">
        <v>0</v>
      </c>
      <c r="L55" s="15">
        <v>0</v>
      </c>
      <c r="M55" s="15">
        <v>0</v>
      </c>
      <c r="N55" s="15">
        <v>0</v>
      </c>
      <c r="O55" s="15">
        <v>0</v>
      </c>
      <c r="P55" s="15">
        <v>0</v>
      </c>
      <c r="Q55" s="30">
        <f t="shared" si="2"/>
        <v>0</v>
      </c>
      <c r="R55" s="20">
        <f t="shared" si="3"/>
        <v>0</v>
      </c>
    </row>
    <row r="56" spans="2:18" x14ac:dyDescent="0.25">
      <c r="B56" s="13"/>
      <c r="C56" s="14">
        <v>0</v>
      </c>
      <c r="D56" s="19">
        <v>0</v>
      </c>
      <c r="E56" s="18">
        <v>0</v>
      </c>
      <c r="F56" s="15">
        <v>0</v>
      </c>
      <c r="G56" s="15">
        <v>0</v>
      </c>
      <c r="H56" s="15">
        <v>0</v>
      </c>
      <c r="I56" s="15">
        <v>0</v>
      </c>
      <c r="J56" s="15">
        <v>0</v>
      </c>
      <c r="K56" s="15">
        <v>0</v>
      </c>
      <c r="L56" s="15">
        <v>0</v>
      </c>
      <c r="M56" s="15">
        <v>0</v>
      </c>
      <c r="N56" s="15">
        <v>0</v>
      </c>
      <c r="O56" s="15">
        <v>0</v>
      </c>
      <c r="P56" s="15">
        <v>0</v>
      </c>
      <c r="Q56" s="30">
        <f t="shared" si="2"/>
        <v>0</v>
      </c>
      <c r="R56" s="20">
        <f t="shared" si="3"/>
        <v>0</v>
      </c>
    </row>
    <row r="57" spans="2:18" x14ac:dyDescent="0.25">
      <c r="B57" s="13"/>
      <c r="C57" s="14">
        <v>0</v>
      </c>
      <c r="D57" s="19">
        <v>0</v>
      </c>
      <c r="E57" s="18">
        <v>0</v>
      </c>
      <c r="F57" s="15">
        <v>0</v>
      </c>
      <c r="G57" s="15">
        <v>0</v>
      </c>
      <c r="H57" s="15">
        <v>0</v>
      </c>
      <c r="I57" s="15">
        <v>0</v>
      </c>
      <c r="J57" s="15">
        <v>0</v>
      </c>
      <c r="K57" s="15">
        <v>0</v>
      </c>
      <c r="L57" s="15">
        <v>0</v>
      </c>
      <c r="M57" s="15">
        <v>0</v>
      </c>
      <c r="N57" s="15">
        <v>0</v>
      </c>
      <c r="O57" s="15">
        <v>0</v>
      </c>
      <c r="P57" s="15">
        <v>0</v>
      </c>
      <c r="Q57" s="30">
        <f t="shared" si="2"/>
        <v>0</v>
      </c>
      <c r="R57" s="20">
        <f t="shared" si="3"/>
        <v>0</v>
      </c>
    </row>
    <row r="58" spans="2:18" x14ac:dyDescent="0.25">
      <c r="B58" s="13"/>
      <c r="C58" s="14">
        <v>0</v>
      </c>
      <c r="D58" s="19">
        <v>0</v>
      </c>
      <c r="E58" s="18">
        <v>0</v>
      </c>
      <c r="F58" s="15">
        <v>0</v>
      </c>
      <c r="G58" s="15">
        <v>0</v>
      </c>
      <c r="H58" s="15">
        <v>0</v>
      </c>
      <c r="I58" s="15">
        <v>0</v>
      </c>
      <c r="J58" s="15">
        <v>0</v>
      </c>
      <c r="K58" s="15">
        <v>0</v>
      </c>
      <c r="L58" s="15">
        <v>0</v>
      </c>
      <c r="M58" s="15">
        <v>0</v>
      </c>
      <c r="N58" s="15">
        <v>0</v>
      </c>
      <c r="O58" s="15">
        <v>0</v>
      </c>
      <c r="P58" s="15">
        <v>0</v>
      </c>
      <c r="Q58" s="30">
        <f t="shared" si="2"/>
        <v>0</v>
      </c>
      <c r="R58" s="20">
        <f t="shared" si="3"/>
        <v>0</v>
      </c>
    </row>
    <row r="59" spans="2:18" x14ac:dyDescent="0.25">
      <c r="B59" s="13"/>
      <c r="C59" s="14">
        <v>0</v>
      </c>
      <c r="D59" s="19">
        <v>0</v>
      </c>
      <c r="E59" s="18">
        <v>0</v>
      </c>
      <c r="F59" s="15">
        <v>0</v>
      </c>
      <c r="G59" s="15">
        <v>0</v>
      </c>
      <c r="H59" s="15">
        <v>0</v>
      </c>
      <c r="I59" s="15">
        <v>0</v>
      </c>
      <c r="J59" s="15">
        <v>0</v>
      </c>
      <c r="K59" s="15">
        <v>0</v>
      </c>
      <c r="L59" s="15">
        <v>0</v>
      </c>
      <c r="M59" s="15">
        <v>0</v>
      </c>
      <c r="N59" s="15">
        <v>0</v>
      </c>
      <c r="O59" s="15">
        <v>0</v>
      </c>
      <c r="P59" s="15">
        <v>0</v>
      </c>
      <c r="Q59" s="30">
        <f t="shared" si="2"/>
        <v>0</v>
      </c>
      <c r="R59" s="20">
        <f t="shared" si="3"/>
        <v>0</v>
      </c>
    </row>
    <row r="60" spans="2:18" x14ac:dyDescent="0.25">
      <c r="B60" s="13"/>
      <c r="C60" s="14">
        <v>0</v>
      </c>
      <c r="D60" s="19">
        <v>0</v>
      </c>
      <c r="E60" s="18">
        <v>0</v>
      </c>
      <c r="F60" s="15">
        <v>0</v>
      </c>
      <c r="G60" s="15">
        <v>0</v>
      </c>
      <c r="H60" s="15">
        <v>0</v>
      </c>
      <c r="I60" s="15">
        <v>0</v>
      </c>
      <c r="J60" s="15">
        <v>0</v>
      </c>
      <c r="K60" s="15">
        <v>0</v>
      </c>
      <c r="L60" s="15">
        <v>0</v>
      </c>
      <c r="M60" s="15">
        <v>0</v>
      </c>
      <c r="N60" s="15">
        <v>0</v>
      </c>
      <c r="O60" s="15">
        <v>0</v>
      </c>
      <c r="P60" s="15">
        <v>0</v>
      </c>
      <c r="Q60" s="30">
        <f t="shared" si="2"/>
        <v>0</v>
      </c>
      <c r="R60" s="20">
        <f t="shared" si="3"/>
        <v>0</v>
      </c>
    </row>
    <row r="61" spans="2:18" x14ac:dyDescent="0.25">
      <c r="B61" s="13"/>
      <c r="C61" s="14">
        <v>0</v>
      </c>
      <c r="D61" s="19">
        <v>0</v>
      </c>
      <c r="E61" s="18">
        <v>0</v>
      </c>
      <c r="F61" s="15">
        <v>0</v>
      </c>
      <c r="G61" s="15">
        <v>0</v>
      </c>
      <c r="H61" s="15">
        <v>0</v>
      </c>
      <c r="I61" s="15">
        <v>0</v>
      </c>
      <c r="J61" s="15">
        <v>0</v>
      </c>
      <c r="K61" s="15">
        <v>0</v>
      </c>
      <c r="L61" s="15">
        <v>0</v>
      </c>
      <c r="M61" s="15">
        <v>0</v>
      </c>
      <c r="N61" s="15">
        <v>0</v>
      </c>
      <c r="O61" s="15">
        <v>0</v>
      </c>
      <c r="P61" s="15">
        <v>0</v>
      </c>
      <c r="Q61" s="30">
        <f t="shared" si="2"/>
        <v>0</v>
      </c>
      <c r="R61" s="20">
        <f t="shared" si="3"/>
        <v>0</v>
      </c>
    </row>
    <row r="62" spans="2:18" x14ac:dyDescent="0.25">
      <c r="B62" s="13"/>
      <c r="C62" s="14">
        <v>0</v>
      </c>
      <c r="D62" s="19">
        <v>0</v>
      </c>
      <c r="E62" s="18">
        <v>0</v>
      </c>
      <c r="F62" s="15">
        <v>0</v>
      </c>
      <c r="G62" s="15">
        <v>0</v>
      </c>
      <c r="H62" s="15">
        <v>0</v>
      </c>
      <c r="I62" s="15">
        <v>0</v>
      </c>
      <c r="J62" s="15">
        <v>0</v>
      </c>
      <c r="K62" s="15">
        <v>0</v>
      </c>
      <c r="L62" s="15">
        <v>0</v>
      </c>
      <c r="M62" s="15">
        <v>0</v>
      </c>
      <c r="N62" s="15">
        <v>0</v>
      </c>
      <c r="O62" s="15">
        <v>0</v>
      </c>
      <c r="P62" s="15">
        <v>0</v>
      </c>
      <c r="Q62" s="30">
        <f t="shared" si="2"/>
        <v>0</v>
      </c>
      <c r="R62" s="20">
        <f t="shared" si="3"/>
        <v>0</v>
      </c>
    </row>
    <row r="63" spans="2:18" x14ac:dyDescent="0.25">
      <c r="B63" s="13"/>
      <c r="C63" s="14">
        <v>0</v>
      </c>
      <c r="D63" s="19">
        <v>0</v>
      </c>
      <c r="E63" s="18">
        <v>0</v>
      </c>
      <c r="F63" s="15">
        <v>0</v>
      </c>
      <c r="G63" s="15">
        <v>0</v>
      </c>
      <c r="H63" s="15">
        <v>0</v>
      </c>
      <c r="I63" s="15">
        <v>0</v>
      </c>
      <c r="J63" s="15">
        <v>0</v>
      </c>
      <c r="K63" s="15">
        <v>0</v>
      </c>
      <c r="L63" s="15">
        <v>0</v>
      </c>
      <c r="M63" s="15">
        <v>0</v>
      </c>
      <c r="N63" s="15">
        <v>0</v>
      </c>
      <c r="O63" s="15">
        <v>0</v>
      </c>
      <c r="P63" s="15">
        <v>0</v>
      </c>
      <c r="Q63" s="30">
        <f t="shared" si="2"/>
        <v>0</v>
      </c>
      <c r="R63" s="20">
        <f t="shared" si="3"/>
        <v>0</v>
      </c>
    </row>
    <row r="64" spans="2:18" x14ac:dyDescent="0.25">
      <c r="B64" s="13"/>
      <c r="C64" s="14">
        <v>0</v>
      </c>
      <c r="D64" s="19">
        <v>0</v>
      </c>
      <c r="E64" s="18">
        <v>0</v>
      </c>
      <c r="F64" s="15">
        <v>0</v>
      </c>
      <c r="G64" s="15">
        <v>0</v>
      </c>
      <c r="H64" s="15">
        <v>0</v>
      </c>
      <c r="I64" s="15">
        <v>0</v>
      </c>
      <c r="J64" s="15">
        <v>0</v>
      </c>
      <c r="K64" s="15">
        <v>0</v>
      </c>
      <c r="L64" s="15">
        <v>0</v>
      </c>
      <c r="M64" s="15">
        <v>0</v>
      </c>
      <c r="N64" s="15">
        <v>0</v>
      </c>
      <c r="O64" s="15">
        <v>0</v>
      </c>
      <c r="P64" s="15">
        <v>0</v>
      </c>
      <c r="Q64" s="30">
        <f t="shared" si="2"/>
        <v>0</v>
      </c>
      <c r="R64" s="20">
        <f t="shared" si="3"/>
        <v>0</v>
      </c>
    </row>
    <row r="65" spans="2:18" x14ac:dyDescent="0.25">
      <c r="B65" s="13"/>
      <c r="C65" s="14">
        <v>0</v>
      </c>
      <c r="D65" s="19">
        <v>0</v>
      </c>
      <c r="E65" s="18">
        <v>0</v>
      </c>
      <c r="F65" s="15">
        <v>0</v>
      </c>
      <c r="G65" s="15">
        <v>0</v>
      </c>
      <c r="H65" s="15">
        <v>0</v>
      </c>
      <c r="I65" s="15">
        <v>0</v>
      </c>
      <c r="J65" s="15">
        <v>0</v>
      </c>
      <c r="K65" s="15">
        <v>0</v>
      </c>
      <c r="L65" s="15">
        <v>0</v>
      </c>
      <c r="M65" s="15">
        <v>0</v>
      </c>
      <c r="N65" s="15">
        <v>0</v>
      </c>
      <c r="O65" s="15">
        <v>0</v>
      </c>
      <c r="P65" s="15">
        <v>0</v>
      </c>
      <c r="Q65" s="30">
        <f t="shared" si="2"/>
        <v>0</v>
      </c>
      <c r="R65" s="20">
        <f t="shared" si="3"/>
        <v>0</v>
      </c>
    </row>
    <row r="66" spans="2:18" x14ac:dyDescent="0.25">
      <c r="B66" s="13"/>
      <c r="C66" s="14">
        <v>0</v>
      </c>
      <c r="D66" s="19">
        <v>0</v>
      </c>
      <c r="E66" s="18">
        <v>0</v>
      </c>
      <c r="F66" s="15">
        <v>0</v>
      </c>
      <c r="G66" s="15">
        <v>0</v>
      </c>
      <c r="H66" s="15">
        <v>0</v>
      </c>
      <c r="I66" s="15">
        <v>0</v>
      </c>
      <c r="J66" s="15">
        <v>0</v>
      </c>
      <c r="K66" s="15">
        <v>0</v>
      </c>
      <c r="L66" s="15">
        <v>0</v>
      </c>
      <c r="M66" s="15">
        <v>0</v>
      </c>
      <c r="N66" s="15">
        <v>0</v>
      </c>
      <c r="O66" s="15">
        <v>0</v>
      </c>
      <c r="P66" s="15">
        <v>0</v>
      </c>
      <c r="Q66" s="30">
        <f t="shared" si="2"/>
        <v>0</v>
      </c>
      <c r="R66" s="20">
        <f t="shared" si="3"/>
        <v>0</v>
      </c>
    </row>
    <row r="67" spans="2:18" x14ac:dyDescent="0.25">
      <c r="B67" s="13"/>
      <c r="C67" s="14">
        <v>0</v>
      </c>
      <c r="D67" s="19">
        <v>0</v>
      </c>
      <c r="E67" s="18">
        <v>0</v>
      </c>
      <c r="F67" s="15">
        <v>0</v>
      </c>
      <c r="G67" s="15">
        <v>0</v>
      </c>
      <c r="H67" s="15">
        <v>0</v>
      </c>
      <c r="I67" s="15">
        <v>0</v>
      </c>
      <c r="J67" s="15">
        <v>0</v>
      </c>
      <c r="K67" s="15">
        <v>0</v>
      </c>
      <c r="L67" s="15">
        <v>0</v>
      </c>
      <c r="M67" s="15">
        <v>0</v>
      </c>
      <c r="N67" s="15">
        <v>0</v>
      </c>
      <c r="O67" s="15">
        <v>0</v>
      </c>
      <c r="P67" s="15">
        <v>0</v>
      </c>
      <c r="Q67" s="30">
        <f t="shared" si="2"/>
        <v>0</v>
      </c>
      <c r="R67" s="20">
        <f t="shared" si="3"/>
        <v>0</v>
      </c>
    </row>
    <row r="68" spans="2:18" x14ac:dyDescent="0.25">
      <c r="B68" s="13"/>
      <c r="C68" s="14">
        <v>0</v>
      </c>
      <c r="D68" s="19">
        <v>0</v>
      </c>
      <c r="E68" s="18">
        <v>0</v>
      </c>
      <c r="F68" s="15">
        <v>0</v>
      </c>
      <c r="G68" s="15">
        <v>0</v>
      </c>
      <c r="H68" s="15">
        <v>0</v>
      </c>
      <c r="I68" s="15">
        <v>0</v>
      </c>
      <c r="J68" s="15">
        <v>0</v>
      </c>
      <c r="K68" s="15">
        <v>0</v>
      </c>
      <c r="L68" s="15">
        <v>0</v>
      </c>
      <c r="M68" s="15">
        <v>0</v>
      </c>
      <c r="N68" s="15">
        <v>0</v>
      </c>
      <c r="O68" s="15">
        <v>0</v>
      </c>
      <c r="P68" s="15">
        <v>0</v>
      </c>
      <c r="Q68" s="30">
        <f t="shared" si="2"/>
        <v>0</v>
      </c>
      <c r="R68" s="20">
        <f t="shared" si="3"/>
        <v>0</v>
      </c>
    </row>
    <row r="69" spans="2:18" x14ac:dyDescent="0.25">
      <c r="B69" s="13"/>
      <c r="C69" s="14">
        <v>0</v>
      </c>
      <c r="D69" s="19">
        <v>0</v>
      </c>
      <c r="E69" s="18">
        <v>0</v>
      </c>
      <c r="F69" s="15">
        <v>0</v>
      </c>
      <c r="G69" s="15">
        <v>0</v>
      </c>
      <c r="H69" s="15">
        <v>0</v>
      </c>
      <c r="I69" s="15">
        <v>0</v>
      </c>
      <c r="J69" s="15">
        <v>0</v>
      </c>
      <c r="K69" s="15">
        <v>0</v>
      </c>
      <c r="L69" s="15">
        <v>0</v>
      </c>
      <c r="M69" s="15">
        <v>0</v>
      </c>
      <c r="N69" s="15">
        <v>0</v>
      </c>
      <c r="O69" s="15">
        <v>0</v>
      </c>
      <c r="P69" s="15">
        <v>0</v>
      </c>
      <c r="Q69" s="30">
        <f t="shared" si="2"/>
        <v>0</v>
      </c>
      <c r="R69" s="20">
        <f t="shared" si="3"/>
        <v>0</v>
      </c>
    </row>
    <row r="70" spans="2:18" x14ac:dyDescent="0.25">
      <c r="B70" s="13"/>
      <c r="C70" s="14">
        <v>0</v>
      </c>
      <c r="D70" s="19">
        <v>0</v>
      </c>
      <c r="E70" s="18">
        <v>0</v>
      </c>
      <c r="F70" s="15">
        <v>0</v>
      </c>
      <c r="G70" s="15">
        <v>0</v>
      </c>
      <c r="H70" s="15">
        <v>0</v>
      </c>
      <c r="I70" s="15">
        <v>0</v>
      </c>
      <c r="J70" s="15">
        <v>0</v>
      </c>
      <c r="K70" s="15">
        <v>0</v>
      </c>
      <c r="L70" s="15">
        <v>0</v>
      </c>
      <c r="M70" s="15">
        <v>0</v>
      </c>
      <c r="N70" s="15">
        <v>0</v>
      </c>
      <c r="O70" s="15">
        <v>0</v>
      </c>
      <c r="P70" s="15">
        <v>0</v>
      </c>
      <c r="Q70" s="30">
        <f t="shared" si="2"/>
        <v>0</v>
      </c>
      <c r="R70" s="20">
        <f t="shared" si="3"/>
        <v>0</v>
      </c>
    </row>
    <row r="71" spans="2:18" x14ac:dyDescent="0.25">
      <c r="B71" s="13"/>
      <c r="C71" s="14">
        <v>0</v>
      </c>
      <c r="D71" s="19">
        <v>0</v>
      </c>
      <c r="E71" s="18">
        <v>0</v>
      </c>
      <c r="F71" s="15">
        <v>0</v>
      </c>
      <c r="G71" s="15">
        <v>0</v>
      </c>
      <c r="H71" s="15">
        <v>0</v>
      </c>
      <c r="I71" s="15">
        <v>0</v>
      </c>
      <c r="J71" s="15">
        <v>0</v>
      </c>
      <c r="K71" s="15">
        <v>0</v>
      </c>
      <c r="L71" s="15">
        <v>0</v>
      </c>
      <c r="M71" s="15">
        <v>0</v>
      </c>
      <c r="N71" s="15">
        <v>0</v>
      </c>
      <c r="O71" s="15">
        <v>0</v>
      </c>
      <c r="P71" s="15">
        <v>0</v>
      </c>
      <c r="Q71" s="30">
        <f t="shared" si="2"/>
        <v>0</v>
      </c>
      <c r="R71" s="20">
        <f t="shared" si="3"/>
        <v>0</v>
      </c>
    </row>
    <row r="72" spans="2:18" x14ac:dyDescent="0.25">
      <c r="B72" s="13"/>
      <c r="C72" s="14">
        <v>0</v>
      </c>
      <c r="D72" s="19">
        <v>0</v>
      </c>
      <c r="E72" s="18">
        <v>0</v>
      </c>
      <c r="F72" s="15">
        <v>0</v>
      </c>
      <c r="G72" s="15">
        <v>0</v>
      </c>
      <c r="H72" s="15">
        <v>0</v>
      </c>
      <c r="I72" s="15">
        <v>0</v>
      </c>
      <c r="J72" s="15">
        <v>0</v>
      </c>
      <c r="K72" s="15">
        <v>0</v>
      </c>
      <c r="L72" s="15">
        <v>0</v>
      </c>
      <c r="M72" s="15">
        <v>0</v>
      </c>
      <c r="N72" s="15">
        <v>0</v>
      </c>
      <c r="O72" s="15">
        <v>0</v>
      </c>
      <c r="P72" s="15">
        <v>0</v>
      </c>
      <c r="Q72" s="30">
        <f t="shared" si="2"/>
        <v>0</v>
      </c>
      <c r="R72" s="20">
        <f t="shared" si="3"/>
        <v>0</v>
      </c>
    </row>
    <row r="73" spans="2:18" x14ac:dyDescent="0.25">
      <c r="B73" s="13"/>
      <c r="C73" s="14">
        <v>0</v>
      </c>
      <c r="D73" s="19">
        <v>0</v>
      </c>
      <c r="E73" s="18">
        <v>0</v>
      </c>
      <c r="F73" s="15">
        <v>0</v>
      </c>
      <c r="G73" s="15">
        <v>0</v>
      </c>
      <c r="H73" s="15">
        <v>0</v>
      </c>
      <c r="I73" s="15">
        <v>0</v>
      </c>
      <c r="J73" s="15">
        <v>0</v>
      </c>
      <c r="K73" s="15">
        <v>0</v>
      </c>
      <c r="L73" s="15">
        <v>0</v>
      </c>
      <c r="M73" s="15">
        <v>0</v>
      </c>
      <c r="N73" s="15">
        <v>0</v>
      </c>
      <c r="O73" s="15">
        <v>0</v>
      </c>
      <c r="P73" s="15">
        <v>0</v>
      </c>
      <c r="Q73" s="30">
        <f t="shared" si="2"/>
        <v>0</v>
      </c>
      <c r="R73" s="20">
        <f t="shared" si="3"/>
        <v>0</v>
      </c>
    </row>
    <row r="74" spans="2:18" x14ac:dyDescent="0.25">
      <c r="B74" s="13"/>
      <c r="C74" s="14">
        <v>0</v>
      </c>
      <c r="D74" s="19">
        <v>0</v>
      </c>
      <c r="E74" s="18">
        <v>0</v>
      </c>
      <c r="F74" s="15">
        <v>0</v>
      </c>
      <c r="G74" s="15">
        <v>0</v>
      </c>
      <c r="H74" s="15">
        <v>0</v>
      </c>
      <c r="I74" s="15">
        <v>0</v>
      </c>
      <c r="J74" s="15">
        <v>0</v>
      </c>
      <c r="K74" s="15">
        <v>0</v>
      </c>
      <c r="L74" s="15">
        <v>0</v>
      </c>
      <c r="M74" s="15">
        <v>0</v>
      </c>
      <c r="N74" s="15">
        <v>0</v>
      </c>
      <c r="O74" s="15">
        <v>0</v>
      </c>
      <c r="P74" s="15">
        <v>0</v>
      </c>
      <c r="Q74" s="30">
        <f t="shared" si="2"/>
        <v>0</v>
      </c>
      <c r="R74" s="20">
        <f t="shared" si="3"/>
        <v>0</v>
      </c>
    </row>
    <row r="75" spans="2:18" x14ac:dyDescent="0.25">
      <c r="B75" s="13"/>
      <c r="C75" s="14">
        <v>0</v>
      </c>
      <c r="D75" s="19">
        <v>0</v>
      </c>
      <c r="E75" s="18">
        <v>0</v>
      </c>
      <c r="F75" s="15">
        <v>0</v>
      </c>
      <c r="G75" s="15">
        <v>0</v>
      </c>
      <c r="H75" s="15">
        <v>0</v>
      </c>
      <c r="I75" s="15">
        <v>0</v>
      </c>
      <c r="J75" s="15">
        <v>0</v>
      </c>
      <c r="K75" s="15">
        <v>0</v>
      </c>
      <c r="L75" s="15">
        <v>0</v>
      </c>
      <c r="M75" s="15">
        <v>0</v>
      </c>
      <c r="N75" s="15">
        <v>0</v>
      </c>
      <c r="O75" s="15">
        <v>0</v>
      </c>
      <c r="P75" s="15">
        <v>0</v>
      </c>
      <c r="Q75" s="30">
        <f t="shared" si="2"/>
        <v>0</v>
      </c>
      <c r="R75" s="20">
        <f t="shared" si="3"/>
        <v>0</v>
      </c>
    </row>
    <row r="76" spans="2:18" x14ac:dyDescent="0.25">
      <c r="B76" s="13"/>
      <c r="C76" s="14">
        <v>0</v>
      </c>
      <c r="D76" s="19">
        <v>0</v>
      </c>
      <c r="E76" s="18">
        <v>0</v>
      </c>
      <c r="F76" s="15">
        <v>0</v>
      </c>
      <c r="G76" s="15">
        <v>0</v>
      </c>
      <c r="H76" s="15">
        <v>0</v>
      </c>
      <c r="I76" s="15">
        <v>0</v>
      </c>
      <c r="J76" s="15">
        <v>0</v>
      </c>
      <c r="K76" s="15">
        <v>0</v>
      </c>
      <c r="L76" s="15">
        <v>0</v>
      </c>
      <c r="M76" s="15">
        <v>0</v>
      </c>
      <c r="N76" s="15">
        <v>0</v>
      </c>
      <c r="O76" s="15">
        <v>0</v>
      </c>
      <c r="P76" s="15">
        <v>0</v>
      </c>
      <c r="Q76" s="30">
        <f t="shared" si="2"/>
        <v>0</v>
      </c>
      <c r="R76" s="20">
        <f t="shared" si="3"/>
        <v>0</v>
      </c>
    </row>
    <row r="77" spans="2:18" x14ac:dyDescent="0.25">
      <c r="B77" s="13"/>
      <c r="C77" s="14">
        <v>0</v>
      </c>
      <c r="D77" s="19">
        <v>0</v>
      </c>
      <c r="E77" s="18">
        <v>0</v>
      </c>
      <c r="F77" s="15">
        <v>0</v>
      </c>
      <c r="G77" s="15">
        <v>0</v>
      </c>
      <c r="H77" s="15">
        <v>0</v>
      </c>
      <c r="I77" s="15">
        <v>0</v>
      </c>
      <c r="J77" s="15">
        <v>0</v>
      </c>
      <c r="K77" s="15">
        <v>0</v>
      </c>
      <c r="L77" s="15">
        <v>0</v>
      </c>
      <c r="M77" s="15">
        <v>0</v>
      </c>
      <c r="N77" s="15">
        <v>0</v>
      </c>
      <c r="O77" s="15">
        <v>0</v>
      </c>
      <c r="P77" s="15">
        <v>0</v>
      </c>
      <c r="Q77" s="30">
        <f t="shared" si="2"/>
        <v>0</v>
      </c>
      <c r="R77" s="20">
        <f t="shared" si="3"/>
        <v>0</v>
      </c>
    </row>
    <row r="78" spans="2:18" x14ac:dyDescent="0.25">
      <c r="B78" s="13"/>
      <c r="C78" s="14">
        <v>0</v>
      </c>
      <c r="D78" s="19">
        <v>0</v>
      </c>
      <c r="E78" s="18">
        <v>0</v>
      </c>
      <c r="F78" s="15">
        <v>0</v>
      </c>
      <c r="G78" s="15">
        <v>0</v>
      </c>
      <c r="H78" s="15">
        <v>0</v>
      </c>
      <c r="I78" s="15">
        <v>0</v>
      </c>
      <c r="J78" s="15">
        <v>0</v>
      </c>
      <c r="K78" s="15">
        <v>0</v>
      </c>
      <c r="L78" s="15">
        <v>0</v>
      </c>
      <c r="M78" s="15">
        <v>0</v>
      </c>
      <c r="N78" s="15">
        <v>0</v>
      </c>
      <c r="O78" s="15">
        <v>0</v>
      </c>
      <c r="P78" s="15">
        <v>0</v>
      </c>
      <c r="Q78" s="30">
        <f t="shared" si="2"/>
        <v>0</v>
      </c>
      <c r="R78" s="20">
        <f t="shared" si="3"/>
        <v>0</v>
      </c>
    </row>
    <row r="79" spans="2:18" x14ac:dyDescent="0.25">
      <c r="B79" s="13"/>
      <c r="C79" s="14">
        <v>0</v>
      </c>
      <c r="D79" s="19">
        <v>0</v>
      </c>
      <c r="E79" s="18">
        <v>0</v>
      </c>
      <c r="F79" s="15">
        <v>0</v>
      </c>
      <c r="G79" s="15">
        <v>0</v>
      </c>
      <c r="H79" s="15">
        <v>0</v>
      </c>
      <c r="I79" s="15">
        <v>0</v>
      </c>
      <c r="J79" s="15">
        <v>0</v>
      </c>
      <c r="K79" s="15">
        <v>0</v>
      </c>
      <c r="L79" s="15">
        <v>0</v>
      </c>
      <c r="M79" s="15">
        <v>0</v>
      </c>
      <c r="N79" s="15">
        <v>0</v>
      </c>
      <c r="O79" s="15">
        <v>0</v>
      </c>
      <c r="P79" s="15">
        <v>0</v>
      </c>
      <c r="Q79" s="30">
        <f t="shared" si="2"/>
        <v>0</v>
      </c>
      <c r="R79" s="20">
        <f t="shared" si="3"/>
        <v>0</v>
      </c>
    </row>
    <row r="80" spans="2:18" x14ac:dyDescent="0.25">
      <c r="B80" s="13"/>
      <c r="C80" s="14">
        <v>0</v>
      </c>
      <c r="D80" s="19">
        <v>0</v>
      </c>
      <c r="E80" s="18">
        <v>0</v>
      </c>
      <c r="F80" s="15">
        <v>0</v>
      </c>
      <c r="G80" s="15">
        <v>0</v>
      </c>
      <c r="H80" s="15">
        <v>0</v>
      </c>
      <c r="I80" s="15">
        <v>0</v>
      </c>
      <c r="J80" s="15">
        <v>0</v>
      </c>
      <c r="K80" s="15">
        <v>0</v>
      </c>
      <c r="L80" s="15">
        <v>0</v>
      </c>
      <c r="M80" s="15">
        <v>0</v>
      </c>
      <c r="N80" s="15">
        <v>0</v>
      </c>
      <c r="O80" s="15">
        <v>0</v>
      </c>
      <c r="P80" s="15">
        <v>0</v>
      </c>
      <c r="Q80" s="30">
        <f t="shared" si="2"/>
        <v>0</v>
      </c>
      <c r="R80" s="20">
        <f t="shared" si="3"/>
        <v>0</v>
      </c>
    </row>
    <row r="81" spans="2:18" x14ac:dyDescent="0.25">
      <c r="B81" s="13"/>
      <c r="C81" s="14">
        <v>0</v>
      </c>
      <c r="D81" s="19">
        <v>0</v>
      </c>
      <c r="E81" s="18">
        <v>0</v>
      </c>
      <c r="F81" s="15">
        <v>0</v>
      </c>
      <c r="G81" s="15">
        <v>0</v>
      </c>
      <c r="H81" s="15">
        <v>0</v>
      </c>
      <c r="I81" s="15">
        <v>0</v>
      </c>
      <c r="J81" s="15">
        <v>0</v>
      </c>
      <c r="K81" s="15">
        <v>0</v>
      </c>
      <c r="L81" s="15">
        <v>0</v>
      </c>
      <c r="M81" s="15">
        <v>0</v>
      </c>
      <c r="N81" s="15">
        <v>0</v>
      </c>
      <c r="O81" s="15">
        <v>0</v>
      </c>
      <c r="P81" s="15">
        <v>0</v>
      </c>
      <c r="Q81" s="30">
        <f t="shared" ref="Q81:Q107" si="4">SUM(E81*E$16)+(F81*F$16)+(G81*G$16)+(H81*H$16)+(I81*I$16)+(J81*J$16)+(K81*K$16)+(L81*L$16)+(M81*M$16)+(N81*N$16)+(O81*O$16)+(P81*P$16)</f>
        <v>0</v>
      </c>
      <c r="R81" s="20">
        <f t="shared" ref="R81:R107" si="5">IFERROR(SUM(Q81/C81),0)</f>
        <v>0</v>
      </c>
    </row>
    <row r="82" spans="2:18" x14ac:dyDescent="0.25">
      <c r="B82" s="13"/>
      <c r="C82" s="14">
        <v>0</v>
      </c>
      <c r="D82" s="19">
        <v>0</v>
      </c>
      <c r="E82" s="18">
        <v>0</v>
      </c>
      <c r="F82" s="15">
        <v>0</v>
      </c>
      <c r="G82" s="15">
        <v>0</v>
      </c>
      <c r="H82" s="15">
        <v>0</v>
      </c>
      <c r="I82" s="15">
        <v>0</v>
      </c>
      <c r="J82" s="15">
        <v>0</v>
      </c>
      <c r="K82" s="15">
        <v>0</v>
      </c>
      <c r="L82" s="15">
        <v>0</v>
      </c>
      <c r="M82" s="15">
        <v>0</v>
      </c>
      <c r="N82" s="15">
        <v>0</v>
      </c>
      <c r="O82" s="15">
        <v>0</v>
      </c>
      <c r="P82" s="15">
        <v>0</v>
      </c>
      <c r="Q82" s="30">
        <f t="shared" si="4"/>
        <v>0</v>
      </c>
      <c r="R82" s="20">
        <f t="shared" si="5"/>
        <v>0</v>
      </c>
    </row>
    <row r="83" spans="2:18" x14ac:dyDescent="0.25">
      <c r="B83" s="13"/>
      <c r="C83" s="14">
        <v>0</v>
      </c>
      <c r="D83" s="19">
        <v>0</v>
      </c>
      <c r="E83" s="18">
        <v>0</v>
      </c>
      <c r="F83" s="15">
        <v>0</v>
      </c>
      <c r="G83" s="15">
        <v>0</v>
      </c>
      <c r="H83" s="15">
        <v>0</v>
      </c>
      <c r="I83" s="15">
        <v>0</v>
      </c>
      <c r="J83" s="15">
        <v>0</v>
      </c>
      <c r="K83" s="15">
        <v>0</v>
      </c>
      <c r="L83" s="15">
        <v>0</v>
      </c>
      <c r="M83" s="15">
        <v>0</v>
      </c>
      <c r="N83" s="15">
        <v>0</v>
      </c>
      <c r="O83" s="15">
        <v>0</v>
      </c>
      <c r="P83" s="15">
        <v>0</v>
      </c>
      <c r="Q83" s="30">
        <f t="shared" si="4"/>
        <v>0</v>
      </c>
      <c r="R83" s="20">
        <f t="shared" si="5"/>
        <v>0</v>
      </c>
    </row>
    <row r="84" spans="2:18" x14ac:dyDescent="0.25">
      <c r="B84" s="13"/>
      <c r="C84" s="14">
        <v>0</v>
      </c>
      <c r="D84" s="19">
        <v>0</v>
      </c>
      <c r="E84" s="18">
        <v>0</v>
      </c>
      <c r="F84" s="15">
        <v>0</v>
      </c>
      <c r="G84" s="15">
        <v>0</v>
      </c>
      <c r="H84" s="15">
        <v>0</v>
      </c>
      <c r="I84" s="15">
        <v>0</v>
      </c>
      <c r="J84" s="15">
        <v>0</v>
      </c>
      <c r="K84" s="15">
        <v>0</v>
      </c>
      <c r="L84" s="15">
        <v>0</v>
      </c>
      <c r="M84" s="15">
        <v>0</v>
      </c>
      <c r="N84" s="15">
        <v>0</v>
      </c>
      <c r="O84" s="15">
        <v>0</v>
      </c>
      <c r="P84" s="15">
        <v>0</v>
      </c>
      <c r="Q84" s="30">
        <f t="shared" si="4"/>
        <v>0</v>
      </c>
      <c r="R84" s="20">
        <f t="shared" si="5"/>
        <v>0</v>
      </c>
    </row>
    <row r="85" spans="2:18" x14ac:dyDescent="0.25">
      <c r="B85" s="13"/>
      <c r="C85" s="14">
        <v>0</v>
      </c>
      <c r="D85" s="19">
        <v>0</v>
      </c>
      <c r="E85" s="18">
        <v>0</v>
      </c>
      <c r="F85" s="15">
        <v>0</v>
      </c>
      <c r="G85" s="15">
        <v>0</v>
      </c>
      <c r="H85" s="15">
        <v>0</v>
      </c>
      <c r="I85" s="15">
        <v>0</v>
      </c>
      <c r="J85" s="15">
        <v>0</v>
      </c>
      <c r="K85" s="15">
        <v>0</v>
      </c>
      <c r="L85" s="15">
        <v>0</v>
      </c>
      <c r="M85" s="15">
        <v>0</v>
      </c>
      <c r="N85" s="15">
        <v>0</v>
      </c>
      <c r="O85" s="15">
        <v>0</v>
      </c>
      <c r="P85" s="15">
        <v>0</v>
      </c>
      <c r="Q85" s="30">
        <f t="shared" si="4"/>
        <v>0</v>
      </c>
      <c r="R85" s="20">
        <f t="shared" si="5"/>
        <v>0</v>
      </c>
    </row>
    <row r="86" spans="2:18" x14ac:dyDescent="0.25">
      <c r="B86" s="13"/>
      <c r="C86" s="14">
        <v>0</v>
      </c>
      <c r="D86" s="19">
        <v>0</v>
      </c>
      <c r="E86" s="18">
        <v>0</v>
      </c>
      <c r="F86" s="15">
        <v>0</v>
      </c>
      <c r="G86" s="15">
        <v>0</v>
      </c>
      <c r="H86" s="15">
        <v>0</v>
      </c>
      <c r="I86" s="15">
        <v>0</v>
      </c>
      <c r="J86" s="15">
        <v>0</v>
      </c>
      <c r="K86" s="15">
        <v>0</v>
      </c>
      <c r="L86" s="15">
        <v>0</v>
      </c>
      <c r="M86" s="15">
        <v>0</v>
      </c>
      <c r="N86" s="15">
        <v>0</v>
      </c>
      <c r="O86" s="15">
        <v>0</v>
      </c>
      <c r="P86" s="15">
        <v>0</v>
      </c>
      <c r="Q86" s="30">
        <f t="shared" si="4"/>
        <v>0</v>
      </c>
      <c r="R86" s="20">
        <f t="shared" si="5"/>
        <v>0</v>
      </c>
    </row>
    <row r="87" spans="2:18" x14ac:dyDescent="0.25">
      <c r="B87" s="13"/>
      <c r="C87" s="14">
        <v>0</v>
      </c>
      <c r="D87" s="19">
        <v>0</v>
      </c>
      <c r="E87" s="18">
        <v>0</v>
      </c>
      <c r="F87" s="15">
        <v>0</v>
      </c>
      <c r="G87" s="15">
        <v>0</v>
      </c>
      <c r="H87" s="15">
        <v>0</v>
      </c>
      <c r="I87" s="15">
        <v>0</v>
      </c>
      <c r="J87" s="15">
        <v>0</v>
      </c>
      <c r="K87" s="15">
        <v>0</v>
      </c>
      <c r="L87" s="15">
        <v>0</v>
      </c>
      <c r="M87" s="15">
        <v>0</v>
      </c>
      <c r="N87" s="15">
        <v>0</v>
      </c>
      <c r="O87" s="15">
        <v>0</v>
      </c>
      <c r="P87" s="15">
        <v>0</v>
      </c>
      <c r="Q87" s="30">
        <f t="shared" si="4"/>
        <v>0</v>
      </c>
      <c r="R87" s="20">
        <f t="shared" si="5"/>
        <v>0</v>
      </c>
    </row>
    <row r="88" spans="2:18" x14ac:dyDescent="0.25">
      <c r="B88" s="13"/>
      <c r="C88" s="14">
        <v>0</v>
      </c>
      <c r="D88" s="19">
        <v>0</v>
      </c>
      <c r="E88" s="18">
        <v>0</v>
      </c>
      <c r="F88" s="15">
        <v>0</v>
      </c>
      <c r="G88" s="15">
        <v>0</v>
      </c>
      <c r="H88" s="15">
        <v>0</v>
      </c>
      <c r="I88" s="15">
        <v>0</v>
      </c>
      <c r="J88" s="15">
        <v>0</v>
      </c>
      <c r="K88" s="15">
        <v>0</v>
      </c>
      <c r="L88" s="15">
        <v>0</v>
      </c>
      <c r="M88" s="15">
        <v>0</v>
      </c>
      <c r="N88" s="15">
        <v>0</v>
      </c>
      <c r="O88" s="15">
        <v>0</v>
      </c>
      <c r="P88" s="15">
        <v>0</v>
      </c>
      <c r="Q88" s="30">
        <f t="shared" si="4"/>
        <v>0</v>
      </c>
      <c r="R88" s="20">
        <f t="shared" si="5"/>
        <v>0</v>
      </c>
    </row>
    <row r="89" spans="2:18" x14ac:dyDescent="0.25">
      <c r="B89" s="13"/>
      <c r="C89" s="14">
        <v>0</v>
      </c>
      <c r="D89" s="19">
        <v>0</v>
      </c>
      <c r="E89" s="18">
        <v>0</v>
      </c>
      <c r="F89" s="15">
        <v>0</v>
      </c>
      <c r="G89" s="15">
        <v>0</v>
      </c>
      <c r="H89" s="15">
        <v>0</v>
      </c>
      <c r="I89" s="15">
        <v>0</v>
      </c>
      <c r="J89" s="15">
        <v>0</v>
      </c>
      <c r="K89" s="15">
        <v>0</v>
      </c>
      <c r="L89" s="15">
        <v>0</v>
      </c>
      <c r="M89" s="15">
        <v>0</v>
      </c>
      <c r="N89" s="15">
        <v>0</v>
      </c>
      <c r="O89" s="15">
        <v>0</v>
      </c>
      <c r="P89" s="15">
        <v>0</v>
      </c>
      <c r="Q89" s="30">
        <f t="shared" si="4"/>
        <v>0</v>
      </c>
      <c r="R89" s="20">
        <f t="shared" si="5"/>
        <v>0</v>
      </c>
    </row>
    <row r="90" spans="2:18" x14ac:dyDescent="0.25">
      <c r="B90" s="13"/>
      <c r="C90" s="14">
        <v>0</v>
      </c>
      <c r="D90" s="19">
        <v>0</v>
      </c>
      <c r="E90" s="18">
        <v>0</v>
      </c>
      <c r="F90" s="15">
        <v>0</v>
      </c>
      <c r="G90" s="15">
        <v>0</v>
      </c>
      <c r="H90" s="15">
        <v>0</v>
      </c>
      <c r="I90" s="15">
        <v>0</v>
      </c>
      <c r="J90" s="15">
        <v>0</v>
      </c>
      <c r="K90" s="15">
        <v>0</v>
      </c>
      <c r="L90" s="15">
        <v>0</v>
      </c>
      <c r="M90" s="15">
        <v>0</v>
      </c>
      <c r="N90" s="15">
        <v>0</v>
      </c>
      <c r="O90" s="15">
        <v>0</v>
      </c>
      <c r="P90" s="15">
        <v>0</v>
      </c>
      <c r="Q90" s="30">
        <f t="shared" si="4"/>
        <v>0</v>
      </c>
      <c r="R90" s="20">
        <f t="shared" si="5"/>
        <v>0</v>
      </c>
    </row>
    <row r="91" spans="2:18" x14ac:dyDescent="0.25">
      <c r="B91" s="13"/>
      <c r="C91" s="14">
        <v>0</v>
      </c>
      <c r="D91" s="19">
        <v>0</v>
      </c>
      <c r="E91" s="18">
        <v>0</v>
      </c>
      <c r="F91" s="15">
        <v>0</v>
      </c>
      <c r="G91" s="15">
        <v>0</v>
      </c>
      <c r="H91" s="15">
        <v>0</v>
      </c>
      <c r="I91" s="15">
        <v>0</v>
      </c>
      <c r="J91" s="15">
        <v>0</v>
      </c>
      <c r="K91" s="15">
        <v>0</v>
      </c>
      <c r="L91" s="15">
        <v>0</v>
      </c>
      <c r="M91" s="15">
        <v>0</v>
      </c>
      <c r="N91" s="15">
        <v>0</v>
      </c>
      <c r="O91" s="15">
        <v>0</v>
      </c>
      <c r="P91" s="15">
        <v>0</v>
      </c>
      <c r="Q91" s="30">
        <f t="shared" si="4"/>
        <v>0</v>
      </c>
      <c r="R91" s="20">
        <f t="shared" si="5"/>
        <v>0</v>
      </c>
    </row>
    <row r="92" spans="2:18" x14ac:dyDescent="0.25">
      <c r="B92" s="13"/>
      <c r="C92" s="14">
        <v>0</v>
      </c>
      <c r="D92" s="19">
        <v>0</v>
      </c>
      <c r="E92" s="18">
        <v>0</v>
      </c>
      <c r="F92" s="15">
        <v>0</v>
      </c>
      <c r="G92" s="15">
        <v>0</v>
      </c>
      <c r="H92" s="15">
        <v>0</v>
      </c>
      <c r="I92" s="15">
        <v>0</v>
      </c>
      <c r="J92" s="15">
        <v>0</v>
      </c>
      <c r="K92" s="15">
        <v>0</v>
      </c>
      <c r="L92" s="15">
        <v>0</v>
      </c>
      <c r="M92" s="15">
        <v>0</v>
      </c>
      <c r="N92" s="15">
        <v>0</v>
      </c>
      <c r="O92" s="15">
        <v>0</v>
      </c>
      <c r="P92" s="15">
        <v>0</v>
      </c>
      <c r="Q92" s="30">
        <f t="shared" si="4"/>
        <v>0</v>
      </c>
      <c r="R92" s="20">
        <f t="shared" si="5"/>
        <v>0</v>
      </c>
    </row>
    <row r="93" spans="2:18" x14ac:dyDescent="0.25">
      <c r="B93" s="13"/>
      <c r="C93" s="14">
        <v>0</v>
      </c>
      <c r="D93" s="19">
        <v>0</v>
      </c>
      <c r="E93" s="18">
        <v>0</v>
      </c>
      <c r="F93" s="15">
        <v>0</v>
      </c>
      <c r="G93" s="15">
        <v>0</v>
      </c>
      <c r="H93" s="15">
        <v>0</v>
      </c>
      <c r="I93" s="15">
        <v>0</v>
      </c>
      <c r="J93" s="15">
        <v>0</v>
      </c>
      <c r="K93" s="15">
        <v>0</v>
      </c>
      <c r="L93" s="15">
        <v>0</v>
      </c>
      <c r="M93" s="15">
        <v>0</v>
      </c>
      <c r="N93" s="15">
        <v>0</v>
      </c>
      <c r="O93" s="15">
        <v>0</v>
      </c>
      <c r="P93" s="15">
        <v>0</v>
      </c>
      <c r="Q93" s="30">
        <f t="shared" si="4"/>
        <v>0</v>
      </c>
      <c r="R93" s="20">
        <f t="shared" si="5"/>
        <v>0</v>
      </c>
    </row>
    <row r="94" spans="2:18" x14ac:dyDescent="0.25">
      <c r="B94" s="13"/>
      <c r="C94" s="14">
        <v>0</v>
      </c>
      <c r="D94" s="19">
        <v>0</v>
      </c>
      <c r="E94" s="18">
        <v>0</v>
      </c>
      <c r="F94" s="15">
        <v>0</v>
      </c>
      <c r="G94" s="15">
        <v>0</v>
      </c>
      <c r="H94" s="15">
        <v>0</v>
      </c>
      <c r="I94" s="15">
        <v>0</v>
      </c>
      <c r="J94" s="15">
        <v>0</v>
      </c>
      <c r="K94" s="15">
        <v>0</v>
      </c>
      <c r="L94" s="15">
        <v>0</v>
      </c>
      <c r="M94" s="15">
        <v>0</v>
      </c>
      <c r="N94" s="15">
        <v>0</v>
      </c>
      <c r="O94" s="15">
        <v>0</v>
      </c>
      <c r="P94" s="15">
        <v>0</v>
      </c>
      <c r="Q94" s="30">
        <f t="shared" si="4"/>
        <v>0</v>
      </c>
      <c r="R94" s="20">
        <f t="shared" si="5"/>
        <v>0</v>
      </c>
    </row>
    <row r="95" spans="2:18" x14ac:dyDescent="0.25">
      <c r="B95" s="13"/>
      <c r="C95" s="14">
        <v>0</v>
      </c>
      <c r="D95" s="19">
        <v>0</v>
      </c>
      <c r="E95" s="18">
        <v>0</v>
      </c>
      <c r="F95" s="15">
        <v>0</v>
      </c>
      <c r="G95" s="15">
        <v>0</v>
      </c>
      <c r="H95" s="15">
        <v>0</v>
      </c>
      <c r="I95" s="15">
        <v>0</v>
      </c>
      <c r="J95" s="15">
        <v>0</v>
      </c>
      <c r="K95" s="15">
        <v>0</v>
      </c>
      <c r="L95" s="15">
        <v>0</v>
      </c>
      <c r="M95" s="15">
        <v>0</v>
      </c>
      <c r="N95" s="15">
        <v>0</v>
      </c>
      <c r="O95" s="15">
        <v>0</v>
      </c>
      <c r="P95" s="15">
        <v>0</v>
      </c>
      <c r="Q95" s="30">
        <f t="shared" si="4"/>
        <v>0</v>
      </c>
      <c r="R95" s="20">
        <f t="shared" si="5"/>
        <v>0</v>
      </c>
    </row>
    <row r="96" spans="2:18" x14ac:dyDescent="0.25">
      <c r="B96" s="13"/>
      <c r="C96" s="14">
        <v>0</v>
      </c>
      <c r="D96" s="19">
        <v>0</v>
      </c>
      <c r="E96" s="18">
        <v>0</v>
      </c>
      <c r="F96" s="15">
        <v>0</v>
      </c>
      <c r="G96" s="15">
        <v>0</v>
      </c>
      <c r="H96" s="15">
        <v>0</v>
      </c>
      <c r="I96" s="15">
        <v>0</v>
      </c>
      <c r="J96" s="15">
        <v>0</v>
      </c>
      <c r="K96" s="15">
        <v>0</v>
      </c>
      <c r="L96" s="15">
        <v>0</v>
      </c>
      <c r="M96" s="15">
        <v>0</v>
      </c>
      <c r="N96" s="15">
        <v>0</v>
      </c>
      <c r="O96" s="15">
        <v>0</v>
      </c>
      <c r="P96" s="15">
        <v>0</v>
      </c>
      <c r="Q96" s="30">
        <f t="shared" si="4"/>
        <v>0</v>
      </c>
      <c r="R96" s="20">
        <f t="shared" si="5"/>
        <v>0</v>
      </c>
    </row>
    <row r="97" spans="2:18" x14ac:dyDescent="0.25">
      <c r="B97" s="13"/>
      <c r="C97" s="14">
        <v>0</v>
      </c>
      <c r="D97" s="19">
        <v>0</v>
      </c>
      <c r="E97" s="18">
        <v>0</v>
      </c>
      <c r="F97" s="15">
        <v>0</v>
      </c>
      <c r="G97" s="15">
        <v>0</v>
      </c>
      <c r="H97" s="15">
        <v>0</v>
      </c>
      <c r="I97" s="15">
        <v>0</v>
      </c>
      <c r="J97" s="15">
        <v>0</v>
      </c>
      <c r="K97" s="15">
        <v>0</v>
      </c>
      <c r="L97" s="15">
        <v>0</v>
      </c>
      <c r="M97" s="15">
        <v>0</v>
      </c>
      <c r="N97" s="15">
        <v>0</v>
      </c>
      <c r="O97" s="15">
        <v>0</v>
      </c>
      <c r="P97" s="15">
        <v>0</v>
      </c>
      <c r="Q97" s="30">
        <f t="shared" si="4"/>
        <v>0</v>
      </c>
      <c r="R97" s="20">
        <f t="shared" si="5"/>
        <v>0</v>
      </c>
    </row>
    <row r="98" spans="2:18" x14ac:dyDescent="0.25">
      <c r="B98" s="13"/>
      <c r="C98" s="14">
        <v>0</v>
      </c>
      <c r="D98" s="19">
        <v>0</v>
      </c>
      <c r="E98" s="18">
        <v>0</v>
      </c>
      <c r="F98" s="15">
        <v>0</v>
      </c>
      <c r="G98" s="15">
        <v>0</v>
      </c>
      <c r="H98" s="15">
        <v>0</v>
      </c>
      <c r="I98" s="15">
        <v>0</v>
      </c>
      <c r="J98" s="15">
        <v>0</v>
      </c>
      <c r="K98" s="15">
        <v>0</v>
      </c>
      <c r="L98" s="15">
        <v>0</v>
      </c>
      <c r="M98" s="15">
        <v>0</v>
      </c>
      <c r="N98" s="15">
        <v>0</v>
      </c>
      <c r="O98" s="15">
        <v>0</v>
      </c>
      <c r="P98" s="15">
        <v>0</v>
      </c>
      <c r="Q98" s="30">
        <f t="shared" si="4"/>
        <v>0</v>
      </c>
      <c r="R98" s="20">
        <f t="shared" si="5"/>
        <v>0</v>
      </c>
    </row>
    <row r="99" spans="2:18" x14ac:dyDescent="0.25">
      <c r="B99" s="13"/>
      <c r="C99" s="14">
        <v>0</v>
      </c>
      <c r="D99" s="19">
        <v>0</v>
      </c>
      <c r="E99" s="18">
        <v>0</v>
      </c>
      <c r="F99" s="15">
        <v>0</v>
      </c>
      <c r="G99" s="15">
        <v>0</v>
      </c>
      <c r="H99" s="15">
        <v>0</v>
      </c>
      <c r="I99" s="15">
        <v>0</v>
      </c>
      <c r="J99" s="15">
        <v>0</v>
      </c>
      <c r="K99" s="15">
        <v>0</v>
      </c>
      <c r="L99" s="15">
        <v>0</v>
      </c>
      <c r="M99" s="15">
        <v>0</v>
      </c>
      <c r="N99" s="15">
        <v>0</v>
      </c>
      <c r="O99" s="15">
        <v>0</v>
      </c>
      <c r="P99" s="15">
        <v>0</v>
      </c>
      <c r="Q99" s="30">
        <f t="shared" si="4"/>
        <v>0</v>
      </c>
      <c r="R99" s="20">
        <f t="shared" si="5"/>
        <v>0</v>
      </c>
    </row>
    <row r="100" spans="2:18" x14ac:dyDescent="0.25">
      <c r="B100" s="13"/>
      <c r="C100" s="14">
        <v>0</v>
      </c>
      <c r="D100" s="19">
        <v>0</v>
      </c>
      <c r="E100" s="18">
        <v>0</v>
      </c>
      <c r="F100" s="15">
        <v>0</v>
      </c>
      <c r="G100" s="15">
        <v>0</v>
      </c>
      <c r="H100" s="15">
        <v>0</v>
      </c>
      <c r="I100" s="15">
        <v>0</v>
      </c>
      <c r="J100" s="15">
        <v>0</v>
      </c>
      <c r="K100" s="15">
        <v>0</v>
      </c>
      <c r="L100" s="15">
        <v>0</v>
      </c>
      <c r="M100" s="15">
        <v>0</v>
      </c>
      <c r="N100" s="15">
        <v>0</v>
      </c>
      <c r="O100" s="15">
        <v>0</v>
      </c>
      <c r="P100" s="15">
        <v>0</v>
      </c>
      <c r="Q100" s="30">
        <f t="shared" si="4"/>
        <v>0</v>
      </c>
      <c r="R100" s="20">
        <f t="shared" si="5"/>
        <v>0</v>
      </c>
    </row>
    <row r="101" spans="2:18" x14ac:dyDescent="0.25">
      <c r="B101" s="13"/>
      <c r="C101" s="14">
        <v>0</v>
      </c>
      <c r="D101" s="19">
        <v>0</v>
      </c>
      <c r="E101" s="18">
        <v>0</v>
      </c>
      <c r="F101" s="15">
        <v>0</v>
      </c>
      <c r="G101" s="15">
        <v>0</v>
      </c>
      <c r="H101" s="15">
        <v>0</v>
      </c>
      <c r="I101" s="15">
        <v>0</v>
      </c>
      <c r="J101" s="15">
        <v>0</v>
      </c>
      <c r="K101" s="15">
        <v>0</v>
      </c>
      <c r="L101" s="15">
        <v>0</v>
      </c>
      <c r="M101" s="15">
        <v>0</v>
      </c>
      <c r="N101" s="15">
        <v>0</v>
      </c>
      <c r="O101" s="15">
        <v>0</v>
      </c>
      <c r="P101" s="15">
        <v>0</v>
      </c>
      <c r="Q101" s="30">
        <f t="shared" si="4"/>
        <v>0</v>
      </c>
      <c r="R101" s="20">
        <f t="shared" si="5"/>
        <v>0</v>
      </c>
    </row>
    <row r="102" spans="2:18" x14ac:dyDescent="0.25">
      <c r="B102" s="13"/>
      <c r="C102" s="14">
        <v>0</v>
      </c>
      <c r="D102" s="19">
        <v>0</v>
      </c>
      <c r="E102" s="18">
        <v>0</v>
      </c>
      <c r="F102" s="15">
        <v>0</v>
      </c>
      <c r="G102" s="15">
        <v>0</v>
      </c>
      <c r="H102" s="15">
        <v>0</v>
      </c>
      <c r="I102" s="15">
        <v>0</v>
      </c>
      <c r="J102" s="15">
        <v>0</v>
      </c>
      <c r="K102" s="15">
        <v>0</v>
      </c>
      <c r="L102" s="15">
        <v>0</v>
      </c>
      <c r="M102" s="15">
        <v>0</v>
      </c>
      <c r="N102" s="15">
        <v>0</v>
      </c>
      <c r="O102" s="15">
        <v>0</v>
      </c>
      <c r="P102" s="15">
        <v>0</v>
      </c>
      <c r="Q102" s="30">
        <f t="shared" si="4"/>
        <v>0</v>
      </c>
      <c r="R102" s="20">
        <f t="shared" si="5"/>
        <v>0</v>
      </c>
    </row>
    <row r="103" spans="2:18" x14ac:dyDescent="0.25">
      <c r="B103" s="13"/>
      <c r="C103" s="14">
        <v>0</v>
      </c>
      <c r="D103" s="19">
        <v>0</v>
      </c>
      <c r="E103" s="18">
        <v>0</v>
      </c>
      <c r="F103" s="15">
        <v>0</v>
      </c>
      <c r="G103" s="15">
        <v>0</v>
      </c>
      <c r="H103" s="15">
        <v>0</v>
      </c>
      <c r="I103" s="15">
        <v>0</v>
      </c>
      <c r="J103" s="15">
        <v>0</v>
      </c>
      <c r="K103" s="15">
        <v>0</v>
      </c>
      <c r="L103" s="15">
        <v>0</v>
      </c>
      <c r="M103" s="15">
        <v>0</v>
      </c>
      <c r="N103" s="15">
        <v>0</v>
      </c>
      <c r="O103" s="15">
        <v>0</v>
      </c>
      <c r="P103" s="15">
        <v>0</v>
      </c>
      <c r="Q103" s="30">
        <f t="shared" si="4"/>
        <v>0</v>
      </c>
      <c r="R103" s="20">
        <f t="shared" si="5"/>
        <v>0</v>
      </c>
    </row>
    <row r="104" spans="2:18" x14ac:dyDescent="0.25">
      <c r="B104" s="13"/>
      <c r="C104" s="14">
        <v>0</v>
      </c>
      <c r="D104" s="19">
        <v>0</v>
      </c>
      <c r="E104" s="18">
        <v>0</v>
      </c>
      <c r="F104" s="15">
        <v>0</v>
      </c>
      <c r="G104" s="15">
        <v>0</v>
      </c>
      <c r="H104" s="15">
        <v>0</v>
      </c>
      <c r="I104" s="15">
        <v>0</v>
      </c>
      <c r="J104" s="15">
        <v>0</v>
      </c>
      <c r="K104" s="15">
        <v>0</v>
      </c>
      <c r="L104" s="15">
        <v>0</v>
      </c>
      <c r="M104" s="15">
        <v>0</v>
      </c>
      <c r="N104" s="15">
        <v>0</v>
      </c>
      <c r="O104" s="15">
        <v>0</v>
      </c>
      <c r="P104" s="15">
        <v>0</v>
      </c>
      <c r="Q104" s="30">
        <f t="shared" si="4"/>
        <v>0</v>
      </c>
      <c r="R104" s="20">
        <f t="shared" si="5"/>
        <v>0</v>
      </c>
    </row>
    <row r="105" spans="2:18" x14ac:dyDescent="0.25">
      <c r="B105" s="13"/>
      <c r="C105" s="14">
        <v>0</v>
      </c>
      <c r="D105" s="19">
        <v>0</v>
      </c>
      <c r="E105" s="18">
        <v>0</v>
      </c>
      <c r="F105" s="15">
        <v>0</v>
      </c>
      <c r="G105" s="15">
        <v>0</v>
      </c>
      <c r="H105" s="15">
        <v>0</v>
      </c>
      <c r="I105" s="15">
        <v>0</v>
      </c>
      <c r="J105" s="15">
        <v>0</v>
      </c>
      <c r="K105" s="15">
        <v>0</v>
      </c>
      <c r="L105" s="15">
        <v>0</v>
      </c>
      <c r="M105" s="15">
        <v>0</v>
      </c>
      <c r="N105" s="15">
        <v>0</v>
      </c>
      <c r="O105" s="15">
        <v>0</v>
      </c>
      <c r="P105" s="15">
        <v>0</v>
      </c>
      <c r="Q105" s="30">
        <f t="shared" si="4"/>
        <v>0</v>
      </c>
      <c r="R105" s="20">
        <f t="shared" si="5"/>
        <v>0</v>
      </c>
    </row>
    <row r="106" spans="2:18" x14ac:dyDescent="0.25">
      <c r="B106" s="13"/>
      <c r="C106" s="14">
        <v>0</v>
      </c>
      <c r="D106" s="19">
        <v>0</v>
      </c>
      <c r="E106" s="18">
        <v>0</v>
      </c>
      <c r="F106" s="15">
        <v>0</v>
      </c>
      <c r="G106" s="15">
        <v>0</v>
      </c>
      <c r="H106" s="15">
        <v>0</v>
      </c>
      <c r="I106" s="15">
        <v>0</v>
      </c>
      <c r="J106" s="15">
        <v>0</v>
      </c>
      <c r="K106" s="15">
        <v>0</v>
      </c>
      <c r="L106" s="15">
        <v>0</v>
      </c>
      <c r="M106" s="15">
        <v>0</v>
      </c>
      <c r="N106" s="15">
        <v>0</v>
      </c>
      <c r="O106" s="15">
        <v>0</v>
      </c>
      <c r="P106" s="15">
        <v>0</v>
      </c>
      <c r="Q106" s="30">
        <f t="shared" si="4"/>
        <v>0</v>
      </c>
      <c r="R106" s="20">
        <f t="shared" si="5"/>
        <v>0</v>
      </c>
    </row>
    <row r="107" spans="2:18" x14ac:dyDescent="0.25">
      <c r="B107" s="13"/>
      <c r="C107" s="14">
        <v>0</v>
      </c>
      <c r="D107" s="19">
        <v>0</v>
      </c>
      <c r="E107" s="18">
        <v>0</v>
      </c>
      <c r="F107" s="15">
        <v>0</v>
      </c>
      <c r="G107" s="15">
        <v>0</v>
      </c>
      <c r="H107" s="15">
        <v>0</v>
      </c>
      <c r="I107" s="15">
        <v>0</v>
      </c>
      <c r="J107" s="15">
        <v>0</v>
      </c>
      <c r="K107" s="15">
        <v>0</v>
      </c>
      <c r="L107" s="15">
        <v>0</v>
      </c>
      <c r="M107" s="15">
        <v>0</v>
      </c>
      <c r="N107" s="15">
        <v>0</v>
      </c>
      <c r="O107" s="15">
        <v>0</v>
      </c>
      <c r="P107" s="15">
        <v>0</v>
      </c>
      <c r="Q107" s="30">
        <f t="shared" si="4"/>
        <v>0</v>
      </c>
      <c r="R107" s="20">
        <f t="shared" si="5"/>
        <v>0</v>
      </c>
    </row>
    <row r="108" spans="2:18" x14ac:dyDescent="0.25"/>
  </sheetData>
  <sheetProtection password="CAC0" sheet="1" objects="1" scenarios="1" selectLockedCells="1"/>
  <dataConsolidate/>
  <mergeCells count="16">
    <mergeCell ref="E3:N4"/>
    <mergeCell ref="D12:D16"/>
    <mergeCell ref="C12:C16"/>
    <mergeCell ref="B12:B16"/>
    <mergeCell ref="K13:M13"/>
    <mergeCell ref="B11:D11"/>
    <mergeCell ref="D9:F9"/>
    <mergeCell ref="B6:E6"/>
    <mergeCell ref="G6:M6"/>
    <mergeCell ref="Q14:Q16"/>
    <mergeCell ref="R14:R16"/>
    <mergeCell ref="Q11:R11"/>
    <mergeCell ref="Q12:R13"/>
    <mergeCell ref="O12:P12"/>
    <mergeCell ref="E11:P11"/>
    <mergeCell ref="E14:P14"/>
  </mergeCells>
  <conditionalFormatting sqref="R34:R107">
    <cfRule type="cellIs" dxfId="9" priority="4" operator="greaterThan">
      <formula>6800</formula>
    </cfRule>
    <cfRule type="colorScale" priority="5">
      <colorScale>
        <cfvo type="min"/>
        <cfvo type="max"/>
        <color rgb="FFFF7128"/>
        <color rgb="FFFFEF9C"/>
      </colorScale>
    </cfRule>
  </conditionalFormatting>
  <conditionalFormatting sqref="R17:R107">
    <cfRule type="colorScale" priority="3">
      <colorScale>
        <cfvo type="min"/>
        <cfvo type="percentile" val="50"/>
        <cfvo type="max"/>
        <color rgb="FFF8696B"/>
        <color rgb="FFFFEB84"/>
        <color rgb="FF63BE7B"/>
      </colorScale>
    </cfRule>
    <cfRule type="colorScale" priority="7">
      <colorScale>
        <cfvo type="min"/>
        <cfvo type="max"/>
        <color rgb="FFFF7128"/>
        <color rgb="FFFFEF9C"/>
      </colorScale>
    </cfRule>
  </conditionalFormatting>
  <conditionalFormatting sqref="F6">
    <cfRule type="containsBlanks" dxfId="8" priority="2">
      <formula>LEN(TRIM(F6))=0</formula>
    </cfRule>
  </conditionalFormatting>
  <conditionalFormatting sqref="D9:F9">
    <cfRule type="containsBlanks" dxfId="7" priority="1">
      <formula>LEN(TRIM(D9))=0</formula>
    </cfRule>
  </conditionalFormatting>
  <hyperlinks>
    <hyperlink ref="G6:M6" r:id="rId1" display="Click here to check the Priority Places for England map (opens a PDF from www.forestry.gov.uk)"/>
  </hyperlinks>
  <pageMargins left="0.25" right="0.25" top="0.75" bottom="0.75" header="0.3" footer="0.3"/>
  <pageSetup paperSize="9" scale="61" fitToHeight="0" orientation="landscape" verticalDpi="0"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'Look ups'!$A$1:$A$2</xm:f>
          </x14:formula1>
          <xm:sqref>F6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5"/>
  <sheetViews>
    <sheetView showGridLines="0" showRowColHeaders="0" zoomScaleNormal="100" workbookViewId="0">
      <selection activeCell="H5" sqref="H5"/>
    </sheetView>
  </sheetViews>
  <sheetFormatPr defaultColWidth="0" defaultRowHeight="15" zeroHeight="1" x14ac:dyDescent="0.25"/>
  <cols>
    <col min="1" max="1" width="2.42578125" customWidth="1"/>
    <col min="2" max="2" width="13.42578125" bestFit="1" customWidth="1"/>
    <col min="3" max="4" width="13" customWidth="1"/>
    <col min="5" max="6" width="12.7109375" customWidth="1"/>
    <col min="7" max="7" width="8" customWidth="1"/>
    <col min="8" max="16" width="12.7109375" customWidth="1"/>
    <col min="17" max="17" width="14.7109375" customWidth="1"/>
    <col min="18" max="18" width="4.7109375" customWidth="1"/>
    <col min="19" max="19" width="5.140625" hidden="1" customWidth="1"/>
    <col min="20" max="20" width="17" hidden="1" customWidth="1"/>
  </cols>
  <sheetData>
    <row r="1" spans="1:18" x14ac:dyDescent="0.25">
      <c r="A1" s="37"/>
    </row>
    <row r="2" spans="1:18" ht="23.25" customHeight="1" x14ac:dyDescent="0.35">
      <c r="A2" s="37"/>
      <c r="E2" s="3" t="s">
        <v>39</v>
      </c>
      <c r="F2" s="4"/>
      <c r="G2" s="4"/>
    </row>
    <row r="3" spans="1:18" ht="15" customHeight="1" x14ac:dyDescent="0.25">
      <c r="A3" s="37"/>
      <c r="E3" s="128" t="s">
        <v>53</v>
      </c>
      <c r="F3" s="128"/>
      <c r="G3" s="128"/>
      <c r="H3" s="128"/>
      <c r="I3" s="128"/>
      <c r="J3" s="128"/>
      <c r="K3" s="128"/>
      <c r="L3" s="128"/>
      <c r="M3" s="128"/>
      <c r="N3" s="128"/>
    </row>
    <row r="4" spans="1:18" ht="91.5" customHeight="1" x14ac:dyDescent="0.25">
      <c r="A4" s="37"/>
      <c r="E4" s="128"/>
      <c r="F4" s="128"/>
      <c r="G4" s="128"/>
      <c r="H4" s="128"/>
      <c r="I4" s="128"/>
      <c r="J4" s="128"/>
      <c r="K4" s="128"/>
      <c r="L4" s="128"/>
      <c r="M4" s="128"/>
      <c r="N4" s="128"/>
    </row>
    <row r="5" spans="1:18" ht="30" customHeight="1" x14ac:dyDescent="0.25">
      <c r="A5" s="37"/>
      <c r="B5" s="130" t="s">
        <v>43</v>
      </c>
      <c r="C5" s="130"/>
      <c r="D5" s="130"/>
      <c r="E5" s="130"/>
      <c r="F5" s="130"/>
      <c r="G5" s="131"/>
      <c r="H5" s="92"/>
      <c r="I5" s="86"/>
      <c r="J5" s="37"/>
      <c r="K5" s="37"/>
      <c r="L5" s="37"/>
      <c r="M5" s="37"/>
      <c r="N5" s="37"/>
      <c r="O5" s="37"/>
      <c r="P5" s="37"/>
      <c r="Q5" s="37"/>
      <c r="R5" s="32"/>
    </row>
    <row r="6" spans="1:18" ht="30" customHeight="1" x14ac:dyDescent="0.25">
      <c r="A6" s="37"/>
      <c r="B6" s="132" t="s">
        <v>41</v>
      </c>
      <c r="C6" s="132"/>
      <c r="D6" s="132"/>
      <c r="E6" s="132"/>
      <c r="F6" s="132"/>
      <c r="G6" s="133"/>
      <c r="H6" s="90"/>
      <c r="I6" s="32"/>
      <c r="J6" s="138" t="s">
        <v>45</v>
      </c>
      <c r="K6" s="138"/>
      <c r="L6" s="138"/>
      <c r="M6" s="138"/>
      <c r="N6" s="138"/>
      <c r="O6" s="138"/>
      <c r="P6" s="138"/>
      <c r="Q6" s="138"/>
      <c r="R6" s="32"/>
    </row>
    <row r="7" spans="1:18" ht="30" customHeight="1" x14ac:dyDescent="0.25">
      <c r="A7" s="37"/>
      <c r="B7" s="134" t="s">
        <v>40</v>
      </c>
      <c r="C7" s="134"/>
      <c r="D7" s="134"/>
      <c r="E7" s="134"/>
      <c r="F7" s="134"/>
      <c r="G7" s="134"/>
      <c r="H7" s="31">
        <f>H6*0.8</f>
        <v>0</v>
      </c>
      <c r="I7" s="32"/>
      <c r="J7" s="138"/>
      <c r="K7" s="138"/>
      <c r="L7" s="138"/>
      <c r="M7" s="138"/>
      <c r="N7" s="138"/>
      <c r="O7" s="138"/>
      <c r="P7" s="138"/>
      <c r="Q7" s="138"/>
      <c r="R7" s="32"/>
    </row>
    <row r="8" spans="1:18" ht="30" customHeight="1" x14ac:dyDescent="0.25">
      <c r="A8" s="37"/>
      <c r="B8" s="32"/>
      <c r="C8" s="32"/>
      <c r="D8" s="32"/>
      <c r="E8" s="32"/>
      <c r="F8" s="32"/>
      <c r="G8" s="32"/>
      <c r="H8" s="32"/>
      <c r="I8" s="32"/>
      <c r="J8" s="32"/>
      <c r="K8" s="32"/>
      <c r="L8" s="32"/>
      <c r="M8" s="32"/>
      <c r="N8" s="32"/>
      <c r="O8" s="32"/>
      <c r="P8" s="32"/>
      <c r="Q8" s="32"/>
      <c r="R8" s="32"/>
    </row>
    <row r="9" spans="1:18" ht="30" customHeight="1" x14ac:dyDescent="0.25">
      <c r="A9" s="37"/>
      <c r="B9" s="130" t="s">
        <v>44</v>
      </c>
      <c r="C9" s="130"/>
      <c r="D9" s="130"/>
      <c r="E9" s="130"/>
      <c r="F9" s="130"/>
      <c r="G9" s="130"/>
      <c r="H9" s="93"/>
      <c r="I9" s="38"/>
      <c r="J9" s="38"/>
      <c r="K9" s="38"/>
      <c r="L9" s="38"/>
      <c r="M9" s="38"/>
      <c r="N9" s="38"/>
      <c r="O9" s="38"/>
      <c r="P9" s="38"/>
      <c r="Q9" s="129"/>
      <c r="R9" s="129"/>
    </row>
    <row r="10" spans="1:18" ht="30" customHeight="1" x14ac:dyDescent="0.25">
      <c r="A10" s="37"/>
      <c r="B10" s="139" t="s">
        <v>42</v>
      </c>
      <c r="C10" s="139"/>
      <c r="D10" s="139"/>
      <c r="E10" s="139"/>
      <c r="F10" s="139"/>
      <c r="G10" s="139"/>
      <c r="H10" s="90"/>
      <c r="I10" s="39"/>
      <c r="J10" s="138" t="s">
        <v>46</v>
      </c>
      <c r="K10" s="138"/>
      <c r="L10" s="138"/>
      <c r="M10" s="138"/>
      <c r="N10" s="138"/>
      <c r="O10" s="138"/>
      <c r="P10" s="138"/>
      <c r="Q10" s="138"/>
      <c r="R10" s="40"/>
    </row>
    <row r="11" spans="1:18" ht="30" customHeight="1" x14ac:dyDescent="0.25">
      <c r="A11" s="37"/>
      <c r="B11" s="134" t="s">
        <v>40</v>
      </c>
      <c r="C11" s="134"/>
      <c r="D11" s="134"/>
      <c r="E11" s="134"/>
      <c r="F11" s="134"/>
      <c r="G11" s="134"/>
      <c r="H11" s="31">
        <f>H10*0.4</f>
        <v>0</v>
      </c>
      <c r="I11" s="41"/>
      <c r="J11" s="138"/>
      <c r="K11" s="138"/>
      <c r="L11" s="138"/>
      <c r="M11" s="138"/>
      <c r="N11" s="138"/>
      <c r="O11" s="138"/>
      <c r="P11" s="138"/>
      <c r="Q11" s="138"/>
      <c r="R11" s="40"/>
    </row>
    <row r="12" spans="1:18" ht="30" customHeight="1" x14ac:dyDescent="0.25">
      <c r="A12" s="37"/>
      <c r="B12" s="33"/>
      <c r="C12" s="33"/>
      <c r="D12" s="33"/>
      <c r="E12" s="34"/>
      <c r="F12" s="34"/>
      <c r="G12" s="34"/>
      <c r="H12" s="34"/>
      <c r="I12" s="34"/>
      <c r="J12" s="34"/>
      <c r="K12" s="34"/>
      <c r="L12" s="34"/>
      <c r="M12" s="34"/>
      <c r="N12" s="34"/>
      <c r="O12" s="34"/>
      <c r="P12" s="34"/>
      <c r="Q12" s="34"/>
      <c r="R12" s="126"/>
    </row>
    <row r="13" spans="1:18" ht="30" customHeight="1" x14ac:dyDescent="0.25">
      <c r="A13" s="37"/>
      <c r="B13" s="127" t="s">
        <v>90</v>
      </c>
      <c r="C13" s="127"/>
      <c r="D13" s="127"/>
      <c r="E13" s="127"/>
      <c r="F13" s="127"/>
      <c r="G13" s="127"/>
      <c r="H13" s="155"/>
      <c r="I13" s="39"/>
      <c r="J13" s="39"/>
      <c r="K13" s="39"/>
      <c r="L13" s="39"/>
      <c r="M13" s="39"/>
      <c r="N13" s="39"/>
      <c r="O13" s="39"/>
      <c r="P13" s="39"/>
      <c r="Q13" s="34"/>
      <c r="R13" s="126"/>
    </row>
    <row r="14" spans="1:18" ht="30" customHeight="1" x14ac:dyDescent="0.25">
      <c r="A14" s="37"/>
      <c r="B14" s="135" t="s">
        <v>47</v>
      </c>
      <c r="C14" s="135"/>
      <c r="D14" s="135"/>
      <c r="E14" s="135"/>
      <c r="F14" s="135"/>
      <c r="G14" s="136"/>
      <c r="H14" s="31">
        <f>1000*'WCF - Establishment Items '!R6</f>
        <v>0</v>
      </c>
      <c r="I14" s="24"/>
      <c r="J14" s="137" t="s">
        <v>48</v>
      </c>
      <c r="K14" s="137"/>
      <c r="L14" s="137"/>
      <c r="M14" s="137"/>
      <c r="N14" s="137"/>
      <c r="O14" s="137"/>
      <c r="P14" s="137"/>
      <c r="Q14" s="137"/>
      <c r="R14" s="126"/>
    </row>
    <row r="15" spans="1:18" ht="30" customHeight="1" x14ac:dyDescent="0.25">
      <c r="A15" s="37"/>
      <c r="B15" s="32"/>
      <c r="C15" s="35"/>
      <c r="D15" s="35"/>
      <c r="E15" s="36"/>
      <c r="F15" s="36"/>
      <c r="G15" s="36"/>
      <c r="H15" s="36"/>
      <c r="I15" s="36"/>
      <c r="J15" s="137"/>
      <c r="K15" s="137"/>
      <c r="L15" s="137"/>
      <c r="M15" s="137"/>
      <c r="N15" s="137"/>
      <c r="O15" s="137"/>
      <c r="P15" s="137"/>
      <c r="Q15" s="137"/>
      <c r="R15" s="29"/>
    </row>
    <row r="16" spans="1:18" ht="30" customHeight="1" x14ac:dyDescent="0.25">
      <c r="A16" s="37"/>
      <c r="B16" s="32"/>
      <c r="C16" s="35"/>
      <c r="D16" s="35"/>
      <c r="E16" s="36"/>
      <c r="F16" s="36"/>
      <c r="G16" s="36"/>
      <c r="H16" s="36"/>
      <c r="I16" s="36"/>
      <c r="J16" s="137"/>
      <c r="K16" s="137"/>
      <c r="L16" s="137"/>
      <c r="M16" s="137"/>
      <c r="N16" s="137"/>
      <c r="O16" s="137"/>
      <c r="P16" s="137"/>
      <c r="Q16" s="137"/>
      <c r="R16" s="29"/>
    </row>
    <row r="17" spans="2:21" ht="30" hidden="1" customHeight="1" x14ac:dyDescent="0.25">
      <c r="B17" s="25"/>
      <c r="C17" s="26"/>
      <c r="D17" s="26"/>
      <c r="E17" s="27"/>
      <c r="F17" s="27"/>
      <c r="G17" s="27"/>
      <c r="H17" s="27"/>
      <c r="I17" s="27"/>
      <c r="J17" s="27"/>
      <c r="K17" s="27"/>
      <c r="L17" s="27"/>
      <c r="M17" s="27"/>
      <c r="N17" s="27"/>
      <c r="O17" s="27"/>
      <c r="P17" s="27"/>
      <c r="Q17" s="28"/>
      <c r="R17" s="29"/>
    </row>
    <row r="18" spans="2:21" ht="30" hidden="1" customHeight="1" x14ac:dyDescent="0.25">
      <c r="B18" s="25"/>
      <c r="C18" s="26"/>
      <c r="D18" s="26"/>
      <c r="E18" s="27"/>
      <c r="F18" s="27"/>
      <c r="G18" s="27"/>
      <c r="H18" s="27"/>
      <c r="I18" s="27"/>
      <c r="J18" s="27"/>
      <c r="K18" s="27"/>
      <c r="L18" s="27"/>
      <c r="M18" s="27"/>
      <c r="N18" s="27"/>
      <c r="O18" s="27"/>
      <c r="P18" s="27"/>
      <c r="Q18" s="28"/>
      <c r="R18" s="29"/>
    </row>
    <row r="19" spans="2:21" hidden="1" x14ac:dyDescent="0.25">
      <c r="B19" s="25"/>
      <c r="C19" s="26"/>
      <c r="D19" s="26"/>
      <c r="E19" s="27"/>
      <c r="F19" s="27"/>
      <c r="G19" s="27"/>
      <c r="H19" s="27"/>
      <c r="I19" s="27"/>
      <c r="J19" s="27"/>
      <c r="K19" s="27"/>
      <c r="L19" s="27"/>
      <c r="M19" s="27"/>
      <c r="N19" s="27"/>
      <c r="O19" s="27"/>
      <c r="P19" s="27"/>
      <c r="Q19" s="28"/>
      <c r="R19" s="29"/>
    </row>
    <row r="20" spans="2:21" hidden="1" x14ac:dyDescent="0.25">
      <c r="B20" s="25"/>
      <c r="C20" s="26"/>
      <c r="D20" s="26"/>
      <c r="E20" s="27"/>
      <c r="F20" s="27"/>
      <c r="G20" s="27"/>
      <c r="H20" s="27"/>
      <c r="I20" s="27"/>
      <c r="J20" s="27"/>
      <c r="K20" s="27"/>
      <c r="L20" s="27"/>
      <c r="M20" s="27"/>
      <c r="N20" s="27"/>
      <c r="O20" s="27"/>
      <c r="P20" s="27"/>
      <c r="Q20" s="28"/>
      <c r="R20" s="29"/>
    </row>
    <row r="21" spans="2:21" hidden="1" x14ac:dyDescent="0.25">
      <c r="B21" s="25"/>
      <c r="C21" s="26"/>
      <c r="D21" s="26"/>
      <c r="E21" s="27"/>
      <c r="F21" s="27"/>
      <c r="G21" s="27"/>
      <c r="H21" s="27"/>
      <c r="I21" s="27"/>
      <c r="J21" s="27"/>
      <c r="K21" s="27"/>
      <c r="L21" s="27"/>
      <c r="M21" s="27"/>
      <c r="N21" s="27"/>
      <c r="O21" s="27"/>
      <c r="P21" s="27"/>
      <c r="Q21" s="28"/>
      <c r="R21" s="29"/>
      <c r="U21" s="1"/>
    </row>
    <row r="22" spans="2:21" hidden="1" x14ac:dyDescent="0.25">
      <c r="B22" s="25"/>
      <c r="C22" s="26"/>
      <c r="D22" s="26"/>
      <c r="E22" s="27"/>
      <c r="F22" s="27"/>
      <c r="G22" s="27"/>
      <c r="H22" s="27"/>
      <c r="I22" s="27"/>
      <c r="J22" s="27"/>
      <c r="K22" s="27"/>
      <c r="L22" s="27"/>
      <c r="M22" s="27"/>
      <c r="N22" s="27"/>
      <c r="O22" s="27"/>
      <c r="P22" s="27"/>
      <c r="Q22" s="28"/>
      <c r="R22" s="29"/>
    </row>
    <row r="23" spans="2:21" hidden="1" x14ac:dyDescent="0.25">
      <c r="B23" s="25"/>
      <c r="C23" s="26"/>
      <c r="D23" s="26"/>
      <c r="E23" s="27"/>
      <c r="F23" s="27"/>
      <c r="G23" s="27"/>
      <c r="H23" s="27"/>
      <c r="I23" s="27"/>
      <c r="J23" s="27"/>
      <c r="K23" s="27"/>
      <c r="L23" s="27"/>
      <c r="M23" s="27"/>
      <c r="N23" s="27"/>
      <c r="O23" s="27"/>
      <c r="P23" s="27"/>
      <c r="Q23" s="28"/>
      <c r="R23" s="29"/>
    </row>
    <row r="24" spans="2:21" hidden="1" x14ac:dyDescent="0.25">
      <c r="B24" s="25"/>
      <c r="C24" s="26"/>
      <c r="D24" s="26"/>
      <c r="E24" s="27"/>
      <c r="F24" s="27"/>
      <c r="G24" s="27"/>
      <c r="H24" s="27"/>
      <c r="I24" s="27"/>
      <c r="J24" s="27"/>
      <c r="K24" s="27"/>
      <c r="L24" s="27"/>
      <c r="M24" s="27"/>
      <c r="N24" s="27"/>
      <c r="O24" s="27"/>
      <c r="P24" s="27"/>
      <c r="Q24" s="28"/>
      <c r="R24" s="29"/>
    </row>
    <row r="25" spans="2:21" hidden="1" x14ac:dyDescent="0.25">
      <c r="B25" s="25"/>
      <c r="C25" s="26"/>
      <c r="D25" s="26"/>
      <c r="E25" s="27"/>
      <c r="F25" s="27"/>
      <c r="G25" s="27"/>
      <c r="H25" s="27"/>
      <c r="I25" s="27"/>
      <c r="J25" s="27"/>
      <c r="K25" s="27"/>
      <c r="L25" s="27"/>
      <c r="M25" s="27"/>
      <c r="N25" s="27"/>
      <c r="O25" s="27"/>
      <c r="P25" s="27"/>
      <c r="Q25" s="28"/>
      <c r="R25" s="29"/>
    </row>
    <row r="26" spans="2:21" hidden="1" x14ac:dyDescent="0.25">
      <c r="B26" s="25"/>
      <c r="C26" s="26"/>
      <c r="D26" s="26"/>
      <c r="E26" s="27"/>
      <c r="F26" s="27"/>
      <c r="G26" s="27"/>
      <c r="H26" s="27"/>
      <c r="I26" s="27"/>
      <c r="J26" s="27"/>
      <c r="K26" s="27"/>
      <c r="L26" s="27"/>
      <c r="M26" s="27"/>
      <c r="N26" s="27"/>
      <c r="O26" s="27"/>
      <c r="P26" s="27"/>
      <c r="Q26" s="28"/>
      <c r="R26" s="29"/>
    </row>
    <row r="27" spans="2:21" hidden="1" x14ac:dyDescent="0.25">
      <c r="B27" s="25"/>
      <c r="C27" s="26"/>
      <c r="D27" s="26"/>
      <c r="E27" s="27"/>
      <c r="F27" s="27"/>
      <c r="G27" s="27"/>
      <c r="H27" s="27"/>
      <c r="I27" s="27"/>
      <c r="J27" s="27"/>
      <c r="K27" s="27"/>
      <c r="L27" s="27"/>
      <c r="M27" s="27"/>
      <c r="N27" s="27"/>
      <c r="O27" s="27"/>
      <c r="P27" s="27"/>
      <c r="Q27" s="28"/>
      <c r="R27" s="29"/>
    </row>
    <row r="28" spans="2:21" hidden="1" x14ac:dyDescent="0.25">
      <c r="B28" s="25"/>
      <c r="C28" s="26"/>
      <c r="D28" s="26"/>
      <c r="E28" s="27"/>
      <c r="F28" s="27"/>
      <c r="G28" s="27"/>
      <c r="H28" s="27"/>
      <c r="I28" s="27"/>
      <c r="J28" s="27"/>
      <c r="K28" s="27"/>
      <c r="L28" s="27"/>
      <c r="M28" s="27"/>
      <c r="N28" s="27"/>
      <c r="O28" s="27"/>
      <c r="P28" s="27"/>
      <c r="Q28" s="28"/>
      <c r="R28" s="29"/>
    </row>
    <row r="29" spans="2:21" hidden="1" x14ac:dyDescent="0.25">
      <c r="B29" s="25"/>
      <c r="C29" s="26"/>
      <c r="D29" s="26"/>
      <c r="E29" s="27"/>
      <c r="F29" s="27"/>
      <c r="G29" s="27"/>
      <c r="H29" s="27"/>
      <c r="I29" s="27"/>
      <c r="J29" s="27"/>
      <c r="K29" s="27"/>
      <c r="L29" s="27"/>
      <c r="M29" s="27"/>
      <c r="N29" s="27"/>
      <c r="O29" s="27"/>
      <c r="P29" s="27"/>
      <c r="Q29" s="28"/>
      <c r="R29" s="29"/>
    </row>
    <row r="30" spans="2:21" hidden="1" x14ac:dyDescent="0.25">
      <c r="B30" s="25"/>
      <c r="C30" s="26"/>
      <c r="D30" s="26"/>
      <c r="E30" s="27"/>
      <c r="F30" s="27"/>
      <c r="G30" s="27"/>
      <c r="H30" s="27"/>
      <c r="I30" s="27"/>
      <c r="J30" s="27"/>
      <c r="K30" s="27"/>
      <c r="L30" s="27"/>
      <c r="M30" s="27"/>
      <c r="N30" s="27"/>
      <c r="O30" s="27"/>
      <c r="P30" s="27"/>
      <c r="Q30" s="28"/>
      <c r="R30" s="29"/>
    </row>
    <row r="31" spans="2:21" hidden="1" x14ac:dyDescent="0.25">
      <c r="B31" s="25"/>
      <c r="C31" s="26"/>
      <c r="D31" s="26"/>
      <c r="E31" s="27"/>
      <c r="F31" s="27"/>
      <c r="G31" s="27"/>
      <c r="H31" s="27"/>
      <c r="I31" s="27"/>
      <c r="J31" s="27"/>
      <c r="K31" s="27"/>
      <c r="L31" s="27"/>
      <c r="M31" s="27"/>
      <c r="N31" s="27"/>
      <c r="O31" s="27"/>
      <c r="P31" s="27"/>
      <c r="Q31" s="28"/>
      <c r="R31" s="29"/>
    </row>
    <row r="32" spans="2:21" hidden="1" x14ac:dyDescent="0.25">
      <c r="B32" s="25"/>
      <c r="C32" s="26"/>
      <c r="D32" s="26"/>
      <c r="E32" s="27"/>
      <c r="F32" s="27"/>
      <c r="G32" s="27"/>
      <c r="H32" s="27"/>
      <c r="I32" s="27"/>
      <c r="J32" s="27"/>
      <c r="K32" s="27"/>
      <c r="L32" s="27"/>
      <c r="M32" s="27"/>
      <c r="N32" s="27"/>
      <c r="O32" s="27"/>
      <c r="P32" s="27"/>
      <c r="Q32" s="28"/>
      <c r="R32" s="29"/>
    </row>
    <row r="33" spans="2:18" hidden="1" x14ac:dyDescent="0.25">
      <c r="B33" s="25"/>
      <c r="C33" s="26"/>
      <c r="D33" s="26"/>
      <c r="E33" s="27"/>
      <c r="F33" s="27"/>
      <c r="G33" s="27"/>
      <c r="H33" s="27"/>
      <c r="I33" s="27"/>
      <c r="J33" s="27"/>
      <c r="K33" s="27"/>
      <c r="L33" s="27"/>
      <c r="M33" s="27"/>
      <c r="N33" s="27"/>
      <c r="O33" s="27"/>
      <c r="P33" s="27"/>
      <c r="Q33" s="28"/>
      <c r="R33" s="29"/>
    </row>
    <row r="34" spans="2:18" hidden="1" x14ac:dyDescent="0.25">
      <c r="B34" s="25"/>
      <c r="C34" s="26"/>
      <c r="D34" s="26"/>
      <c r="E34" s="27"/>
      <c r="F34" s="27"/>
      <c r="G34" s="27"/>
      <c r="H34" s="27"/>
      <c r="I34" s="27"/>
      <c r="J34" s="27"/>
      <c r="K34" s="27"/>
      <c r="L34" s="27"/>
      <c r="M34" s="27"/>
      <c r="N34" s="27"/>
      <c r="O34" s="27"/>
      <c r="P34" s="27"/>
      <c r="Q34" s="28"/>
      <c r="R34" s="29"/>
    </row>
    <row r="35" spans="2:18" hidden="1" x14ac:dyDescent="0.25">
      <c r="B35" s="25"/>
      <c r="C35" s="26"/>
      <c r="D35" s="26"/>
      <c r="E35" s="27"/>
      <c r="F35" s="27"/>
      <c r="G35" s="27"/>
      <c r="H35" s="27"/>
      <c r="I35" s="27"/>
      <c r="J35" s="27"/>
      <c r="K35" s="27"/>
      <c r="L35" s="27"/>
      <c r="M35" s="27"/>
      <c r="N35" s="27"/>
      <c r="O35" s="27"/>
      <c r="P35" s="27"/>
      <c r="Q35" s="28"/>
      <c r="R35" s="29"/>
    </row>
    <row r="36" spans="2:18" hidden="1" x14ac:dyDescent="0.25">
      <c r="B36" s="25"/>
      <c r="C36" s="26"/>
      <c r="D36" s="26"/>
      <c r="E36" s="27"/>
      <c r="F36" s="27"/>
      <c r="G36" s="27"/>
      <c r="H36" s="27"/>
      <c r="I36" s="27"/>
      <c r="J36" s="27"/>
      <c r="K36" s="27"/>
      <c r="L36" s="27"/>
      <c r="M36" s="27"/>
      <c r="N36" s="27"/>
      <c r="O36" s="27"/>
      <c r="P36" s="27"/>
      <c r="Q36" s="28"/>
      <c r="R36" s="29"/>
    </row>
    <row r="37" spans="2:18" hidden="1" x14ac:dyDescent="0.25">
      <c r="B37" s="25"/>
      <c r="C37" s="26"/>
      <c r="D37" s="26"/>
      <c r="E37" s="27"/>
      <c r="F37" s="27"/>
      <c r="G37" s="27"/>
      <c r="H37" s="27"/>
      <c r="I37" s="27"/>
      <c r="J37" s="27"/>
      <c r="K37" s="27"/>
      <c r="L37" s="27"/>
      <c r="M37" s="27"/>
      <c r="N37" s="27"/>
      <c r="O37" s="27"/>
      <c r="P37" s="27"/>
      <c r="Q37" s="28"/>
      <c r="R37" s="29"/>
    </row>
    <row r="38" spans="2:18" hidden="1" x14ac:dyDescent="0.25">
      <c r="B38" s="25"/>
      <c r="C38" s="26"/>
      <c r="D38" s="26"/>
      <c r="E38" s="27"/>
      <c r="F38" s="27"/>
      <c r="G38" s="27"/>
      <c r="H38" s="27"/>
      <c r="I38" s="27"/>
      <c r="J38" s="27"/>
      <c r="K38" s="27"/>
      <c r="L38" s="27"/>
      <c r="M38" s="27"/>
      <c r="N38" s="27"/>
      <c r="O38" s="27"/>
      <c r="P38" s="27"/>
      <c r="Q38" s="28"/>
      <c r="R38" s="29"/>
    </row>
    <row r="39" spans="2:18" hidden="1" x14ac:dyDescent="0.25">
      <c r="B39" s="25"/>
      <c r="C39" s="26"/>
      <c r="D39" s="26"/>
      <c r="E39" s="27"/>
      <c r="F39" s="27"/>
      <c r="G39" s="27"/>
      <c r="H39" s="27"/>
      <c r="I39" s="27"/>
      <c r="J39" s="27"/>
      <c r="K39" s="27"/>
      <c r="L39" s="27"/>
      <c r="M39" s="27"/>
      <c r="N39" s="27"/>
      <c r="O39" s="27"/>
      <c r="P39" s="27"/>
      <c r="Q39" s="28"/>
      <c r="R39" s="29"/>
    </row>
    <row r="40" spans="2:18" hidden="1" x14ac:dyDescent="0.25">
      <c r="B40" s="25"/>
      <c r="C40" s="26"/>
      <c r="D40" s="26"/>
      <c r="E40" s="27"/>
      <c r="F40" s="27"/>
      <c r="G40" s="27"/>
      <c r="H40" s="27"/>
      <c r="I40" s="27"/>
      <c r="J40" s="27"/>
      <c r="K40" s="27"/>
      <c r="L40" s="27"/>
      <c r="M40" s="27"/>
      <c r="N40" s="27"/>
      <c r="O40" s="27"/>
      <c r="P40" s="27"/>
      <c r="Q40" s="28"/>
      <c r="R40" s="29"/>
    </row>
    <row r="41" spans="2:18" hidden="1" x14ac:dyDescent="0.25">
      <c r="B41" s="25"/>
      <c r="C41" s="26"/>
      <c r="D41" s="26"/>
      <c r="E41" s="27"/>
      <c r="F41" s="27"/>
      <c r="G41" s="27"/>
      <c r="H41" s="27"/>
      <c r="I41" s="27"/>
      <c r="J41" s="27"/>
      <c r="K41" s="27"/>
      <c r="L41" s="27"/>
      <c r="M41" s="27"/>
      <c r="N41" s="27"/>
      <c r="O41" s="27"/>
      <c r="P41" s="27"/>
      <c r="Q41" s="28"/>
      <c r="R41" s="29"/>
    </row>
    <row r="42" spans="2:18" hidden="1" x14ac:dyDescent="0.25">
      <c r="B42" s="25"/>
      <c r="C42" s="26"/>
      <c r="D42" s="26"/>
      <c r="E42" s="27"/>
      <c r="F42" s="27"/>
      <c r="G42" s="27"/>
      <c r="H42" s="27"/>
      <c r="I42" s="27"/>
      <c r="J42" s="27"/>
      <c r="K42" s="27"/>
      <c r="L42" s="27"/>
      <c r="M42" s="27"/>
      <c r="N42" s="27"/>
      <c r="O42" s="27"/>
      <c r="P42" s="27"/>
      <c r="Q42" s="28"/>
      <c r="R42" s="29"/>
    </row>
    <row r="43" spans="2:18" hidden="1" x14ac:dyDescent="0.25">
      <c r="B43" s="25"/>
      <c r="C43" s="26"/>
      <c r="D43" s="26"/>
      <c r="E43" s="27"/>
      <c r="F43" s="27"/>
      <c r="G43" s="27"/>
      <c r="H43" s="27"/>
      <c r="I43" s="27"/>
      <c r="J43" s="27"/>
      <c r="K43" s="27"/>
      <c r="L43" s="27"/>
      <c r="M43" s="27"/>
      <c r="N43" s="27"/>
      <c r="O43" s="27"/>
      <c r="P43" s="27"/>
      <c r="Q43" s="28"/>
      <c r="R43" s="29"/>
    </row>
    <row r="44" spans="2:18" hidden="1" x14ac:dyDescent="0.25">
      <c r="B44" s="25"/>
      <c r="C44" s="26"/>
      <c r="D44" s="26"/>
      <c r="E44" s="27"/>
      <c r="F44" s="27"/>
      <c r="G44" s="27"/>
      <c r="H44" s="27"/>
      <c r="I44" s="27"/>
      <c r="J44" s="27"/>
      <c r="K44" s="27"/>
      <c r="L44" s="27"/>
      <c r="M44" s="27"/>
      <c r="N44" s="27"/>
      <c r="O44" s="27"/>
      <c r="P44" s="27"/>
      <c r="Q44" s="28"/>
      <c r="R44" s="29"/>
    </row>
    <row r="45" spans="2:18" hidden="1" x14ac:dyDescent="0.25">
      <c r="B45" s="25"/>
      <c r="C45" s="26"/>
      <c r="D45" s="26"/>
      <c r="E45" s="27"/>
      <c r="F45" s="27"/>
      <c r="G45" s="27"/>
      <c r="H45" s="27"/>
      <c r="I45" s="27"/>
      <c r="J45" s="27"/>
      <c r="K45" s="27"/>
      <c r="L45" s="27"/>
      <c r="M45" s="27"/>
      <c r="N45" s="27"/>
      <c r="O45" s="27"/>
      <c r="P45" s="27"/>
      <c r="Q45" s="28"/>
      <c r="R45" s="29"/>
    </row>
    <row r="46" spans="2:18" hidden="1" x14ac:dyDescent="0.25">
      <c r="B46" s="25"/>
      <c r="C46" s="26"/>
      <c r="D46" s="26"/>
      <c r="E46" s="27"/>
      <c r="F46" s="27"/>
      <c r="G46" s="27"/>
      <c r="H46" s="27"/>
      <c r="I46" s="27"/>
      <c r="J46" s="27"/>
      <c r="K46" s="27"/>
      <c r="L46" s="27"/>
      <c r="M46" s="27"/>
      <c r="N46" s="27"/>
      <c r="O46" s="27"/>
      <c r="P46" s="27"/>
      <c r="Q46" s="28"/>
      <c r="R46" s="29"/>
    </row>
    <row r="47" spans="2:18" hidden="1" x14ac:dyDescent="0.25">
      <c r="B47" s="25"/>
      <c r="C47" s="26"/>
      <c r="D47" s="26"/>
      <c r="E47" s="27"/>
      <c r="F47" s="27"/>
      <c r="G47" s="27"/>
      <c r="H47" s="27"/>
      <c r="I47" s="27"/>
      <c r="J47" s="27"/>
      <c r="K47" s="27"/>
      <c r="L47" s="27"/>
      <c r="M47" s="27"/>
      <c r="N47" s="27"/>
      <c r="O47" s="27"/>
      <c r="P47" s="27"/>
      <c r="Q47" s="28"/>
      <c r="R47" s="29"/>
    </row>
    <row r="48" spans="2:18" hidden="1" x14ac:dyDescent="0.25">
      <c r="B48" s="25"/>
      <c r="C48" s="26"/>
      <c r="D48" s="26"/>
      <c r="E48" s="27"/>
      <c r="F48" s="27"/>
      <c r="G48" s="27"/>
      <c r="H48" s="27"/>
      <c r="I48" s="27"/>
      <c r="J48" s="27"/>
      <c r="K48" s="27"/>
      <c r="L48" s="27"/>
      <c r="M48" s="27"/>
      <c r="N48" s="27"/>
      <c r="O48" s="27"/>
      <c r="P48" s="27"/>
      <c r="Q48" s="28"/>
      <c r="R48" s="29"/>
    </row>
    <row r="49" spans="2:18" hidden="1" x14ac:dyDescent="0.25">
      <c r="B49" s="25"/>
      <c r="C49" s="26"/>
      <c r="D49" s="26"/>
      <c r="E49" s="27"/>
      <c r="F49" s="27"/>
      <c r="G49" s="27"/>
      <c r="H49" s="27"/>
      <c r="I49" s="27"/>
      <c r="J49" s="27"/>
      <c r="K49" s="27"/>
      <c r="L49" s="27"/>
      <c r="M49" s="27"/>
      <c r="N49" s="27"/>
      <c r="O49" s="27"/>
      <c r="P49" s="27"/>
      <c r="Q49" s="28"/>
      <c r="R49" s="29"/>
    </row>
    <row r="50" spans="2:18" hidden="1" x14ac:dyDescent="0.25">
      <c r="B50" s="25"/>
      <c r="C50" s="26"/>
      <c r="D50" s="26"/>
      <c r="E50" s="27"/>
      <c r="F50" s="27"/>
      <c r="G50" s="27"/>
      <c r="H50" s="27"/>
      <c r="I50" s="27"/>
      <c r="J50" s="27"/>
      <c r="K50" s="27"/>
      <c r="L50" s="27"/>
      <c r="M50" s="27"/>
      <c r="N50" s="27"/>
      <c r="O50" s="27"/>
      <c r="P50" s="27"/>
      <c r="Q50" s="28"/>
      <c r="R50" s="29"/>
    </row>
    <row r="51" spans="2:18" hidden="1" x14ac:dyDescent="0.25">
      <c r="B51" s="25"/>
      <c r="C51" s="26"/>
      <c r="D51" s="26"/>
      <c r="E51" s="27"/>
      <c r="F51" s="27"/>
      <c r="G51" s="27"/>
      <c r="H51" s="27"/>
      <c r="I51" s="27"/>
      <c r="J51" s="27"/>
      <c r="K51" s="27"/>
      <c r="L51" s="27"/>
      <c r="M51" s="27"/>
      <c r="N51" s="27"/>
      <c r="O51" s="27"/>
      <c r="P51" s="27"/>
      <c r="Q51" s="28"/>
      <c r="R51" s="29"/>
    </row>
    <row r="52" spans="2:18" hidden="1" x14ac:dyDescent="0.25">
      <c r="B52" s="25"/>
      <c r="C52" s="26"/>
      <c r="D52" s="26"/>
      <c r="E52" s="27"/>
      <c r="F52" s="27"/>
      <c r="G52" s="27"/>
      <c r="H52" s="27"/>
      <c r="I52" s="27"/>
      <c r="J52" s="27"/>
      <c r="K52" s="27"/>
      <c r="L52" s="27"/>
      <c r="M52" s="27"/>
      <c r="N52" s="27"/>
      <c r="O52" s="27"/>
      <c r="P52" s="27"/>
      <c r="Q52" s="28"/>
      <c r="R52" s="29"/>
    </row>
    <row r="53" spans="2:18" hidden="1" x14ac:dyDescent="0.25">
      <c r="B53" s="25"/>
      <c r="C53" s="26"/>
      <c r="D53" s="26"/>
      <c r="E53" s="27"/>
      <c r="F53" s="27"/>
      <c r="G53" s="27"/>
      <c r="H53" s="27"/>
      <c r="I53" s="27"/>
      <c r="J53" s="27"/>
      <c r="K53" s="27"/>
      <c r="L53" s="27"/>
      <c r="M53" s="27"/>
      <c r="N53" s="27"/>
      <c r="O53" s="27"/>
      <c r="P53" s="27"/>
      <c r="Q53" s="28"/>
      <c r="R53" s="29"/>
    </row>
    <row r="54" spans="2:18" hidden="1" x14ac:dyDescent="0.25">
      <c r="B54" s="25"/>
      <c r="C54" s="26"/>
      <c r="D54" s="26"/>
      <c r="E54" s="27"/>
      <c r="F54" s="27"/>
      <c r="G54" s="27"/>
      <c r="H54" s="27"/>
      <c r="I54" s="27"/>
      <c r="J54" s="27"/>
      <c r="K54" s="27"/>
      <c r="L54" s="27"/>
      <c r="M54" s="27"/>
      <c r="N54" s="27"/>
      <c r="O54" s="27"/>
      <c r="P54" s="27"/>
      <c r="Q54" s="28"/>
      <c r="R54" s="29"/>
    </row>
    <row r="55" spans="2:18" hidden="1" x14ac:dyDescent="0.25">
      <c r="B55" s="25"/>
      <c r="C55" s="26"/>
      <c r="D55" s="26"/>
      <c r="E55" s="27"/>
      <c r="F55" s="27"/>
      <c r="G55" s="27"/>
      <c r="H55" s="27"/>
      <c r="I55" s="27"/>
      <c r="J55" s="27"/>
      <c r="K55" s="27"/>
      <c r="L55" s="27"/>
      <c r="M55" s="27"/>
      <c r="N55" s="27"/>
      <c r="O55" s="27"/>
      <c r="P55" s="27"/>
      <c r="Q55" s="28"/>
      <c r="R55" s="29"/>
    </row>
    <row r="56" spans="2:18" hidden="1" x14ac:dyDescent="0.25">
      <c r="B56" s="25"/>
      <c r="C56" s="26"/>
      <c r="D56" s="26"/>
      <c r="E56" s="27"/>
      <c r="F56" s="27"/>
      <c r="G56" s="27"/>
      <c r="H56" s="27"/>
      <c r="I56" s="27"/>
      <c r="J56" s="27"/>
      <c r="K56" s="27"/>
      <c r="L56" s="27"/>
      <c r="M56" s="27"/>
      <c r="N56" s="27"/>
      <c r="O56" s="27"/>
      <c r="P56" s="27"/>
      <c r="Q56" s="28"/>
      <c r="R56" s="29"/>
    </row>
    <row r="57" spans="2:18" hidden="1" x14ac:dyDescent="0.25">
      <c r="B57" s="25"/>
      <c r="C57" s="26"/>
      <c r="D57" s="26"/>
      <c r="E57" s="27"/>
      <c r="F57" s="27"/>
      <c r="G57" s="27"/>
      <c r="H57" s="27"/>
      <c r="I57" s="27"/>
      <c r="J57" s="27"/>
      <c r="K57" s="27"/>
      <c r="L57" s="27"/>
      <c r="M57" s="27"/>
      <c r="N57" s="27"/>
      <c r="O57" s="27"/>
      <c r="P57" s="27"/>
      <c r="Q57" s="28"/>
      <c r="R57" s="29"/>
    </row>
    <row r="58" spans="2:18" hidden="1" x14ac:dyDescent="0.25">
      <c r="B58" s="25"/>
      <c r="C58" s="26"/>
      <c r="D58" s="26"/>
      <c r="E58" s="27"/>
      <c r="F58" s="27"/>
      <c r="G58" s="27"/>
      <c r="H58" s="27"/>
      <c r="I58" s="27"/>
      <c r="J58" s="27"/>
      <c r="K58" s="27"/>
      <c r="L58" s="27"/>
      <c r="M58" s="27"/>
      <c r="N58" s="27"/>
      <c r="O58" s="27"/>
      <c r="P58" s="27"/>
      <c r="Q58" s="28"/>
      <c r="R58" s="29"/>
    </row>
    <row r="59" spans="2:18" hidden="1" x14ac:dyDescent="0.25">
      <c r="B59" s="25"/>
      <c r="C59" s="26"/>
      <c r="D59" s="26"/>
      <c r="E59" s="27"/>
      <c r="F59" s="27"/>
      <c r="G59" s="27"/>
      <c r="H59" s="27"/>
      <c r="I59" s="27"/>
      <c r="J59" s="27"/>
      <c r="K59" s="27"/>
      <c r="L59" s="27"/>
      <c r="M59" s="27"/>
      <c r="N59" s="27"/>
      <c r="O59" s="27"/>
      <c r="P59" s="27"/>
      <c r="Q59" s="28"/>
      <c r="R59" s="29"/>
    </row>
    <row r="60" spans="2:18" hidden="1" x14ac:dyDescent="0.25">
      <c r="B60" s="25"/>
      <c r="C60" s="26"/>
      <c r="D60" s="26"/>
      <c r="E60" s="27"/>
      <c r="F60" s="27"/>
      <c r="G60" s="27"/>
      <c r="H60" s="27"/>
      <c r="I60" s="27"/>
      <c r="J60" s="27"/>
      <c r="K60" s="27"/>
      <c r="L60" s="27"/>
      <c r="M60" s="27"/>
      <c r="N60" s="27"/>
      <c r="O60" s="27"/>
      <c r="P60" s="27"/>
      <c r="Q60" s="28"/>
      <c r="R60" s="29"/>
    </row>
    <row r="61" spans="2:18" hidden="1" x14ac:dyDescent="0.25">
      <c r="B61" s="25"/>
      <c r="C61" s="26"/>
      <c r="D61" s="26"/>
      <c r="E61" s="27"/>
      <c r="F61" s="27"/>
      <c r="G61" s="27"/>
      <c r="H61" s="27"/>
      <c r="I61" s="27"/>
      <c r="J61" s="27"/>
      <c r="K61" s="27"/>
      <c r="L61" s="27"/>
      <c r="M61" s="27"/>
      <c r="N61" s="27"/>
      <c r="O61" s="27"/>
      <c r="P61" s="27"/>
      <c r="Q61" s="28"/>
      <c r="R61" s="29"/>
    </row>
    <row r="62" spans="2:18" hidden="1" x14ac:dyDescent="0.25">
      <c r="B62" s="25"/>
      <c r="C62" s="26"/>
      <c r="D62" s="26"/>
      <c r="E62" s="27"/>
      <c r="F62" s="27"/>
      <c r="G62" s="27"/>
      <c r="H62" s="27"/>
      <c r="I62" s="27"/>
      <c r="J62" s="27"/>
      <c r="K62" s="27"/>
      <c r="L62" s="27"/>
      <c r="M62" s="27"/>
      <c r="N62" s="27"/>
      <c r="O62" s="27"/>
      <c r="P62" s="27"/>
      <c r="Q62" s="28"/>
      <c r="R62" s="29"/>
    </row>
    <row r="63" spans="2:18" hidden="1" x14ac:dyDescent="0.25">
      <c r="B63" s="25"/>
      <c r="C63" s="26"/>
      <c r="D63" s="26"/>
      <c r="E63" s="27"/>
      <c r="F63" s="27"/>
      <c r="G63" s="27"/>
      <c r="H63" s="27"/>
      <c r="I63" s="27"/>
      <c r="J63" s="27"/>
      <c r="K63" s="27"/>
      <c r="L63" s="27"/>
      <c r="M63" s="27"/>
      <c r="N63" s="27"/>
      <c r="O63" s="27"/>
      <c r="P63" s="27"/>
      <c r="Q63" s="28"/>
      <c r="R63" s="29"/>
    </row>
    <row r="64" spans="2:18" hidden="1" x14ac:dyDescent="0.25">
      <c r="B64" s="25"/>
      <c r="C64" s="26"/>
      <c r="D64" s="26"/>
      <c r="E64" s="27"/>
      <c r="F64" s="27"/>
      <c r="G64" s="27"/>
      <c r="H64" s="27"/>
      <c r="I64" s="27"/>
      <c r="J64" s="27"/>
      <c r="K64" s="27"/>
      <c r="L64" s="27"/>
      <c r="M64" s="27"/>
      <c r="N64" s="27"/>
      <c r="O64" s="27"/>
      <c r="P64" s="27"/>
      <c r="Q64" s="28"/>
      <c r="R64" s="29"/>
    </row>
    <row r="65" spans="2:18" hidden="1" x14ac:dyDescent="0.25">
      <c r="B65" s="25"/>
      <c r="C65" s="26"/>
      <c r="D65" s="26"/>
      <c r="E65" s="27"/>
      <c r="F65" s="27"/>
      <c r="G65" s="27"/>
      <c r="H65" s="27"/>
      <c r="I65" s="27"/>
      <c r="J65" s="27"/>
      <c r="K65" s="27"/>
      <c r="L65" s="27"/>
      <c r="M65" s="27"/>
      <c r="N65" s="27"/>
      <c r="O65" s="27"/>
      <c r="P65" s="27"/>
      <c r="Q65" s="28"/>
      <c r="R65" s="29"/>
    </row>
    <row r="66" spans="2:18" hidden="1" x14ac:dyDescent="0.25">
      <c r="B66" s="25"/>
      <c r="C66" s="26"/>
      <c r="D66" s="26"/>
      <c r="E66" s="27"/>
      <c r="F66" s="27"/>
      <c r="G66" s="27"/>
      <c r="H66" s="27"/>
      <c r="I66" s="27"/>
      <c r="J66" s="27"/>
      <c r="K66" s="27"/>
      <c r="L66" s="27"/>
      <c r="M66" s="27"/>
      <c r="N66" s="27"/>
      <c r="O66" s="27"/>
      <c r="P66" s="27"/>
      <c r="Q66" s="28"/>
      <c r="R66" s="29"/>
    </row>
    <row r="67" spans="2:18" hidden="1" x14ac:dyDescent="0.25">
      <c r="B67" s="25"/>
      <c r="C67" s="26"/>
      <c r="D67" s="26"/>
      <c r="E67" s="27"/>
      <c r="F67" s="27"/>
      <c r="G67" s="27"/>
      <c r="H67" s="27"/>
      <c r="I67" s="27"/>
      <c r="J67" s="27"/>
      <c r="K67" s="27"/>
      <c r="L67" s="27"/>
      <c r="M67" s="27"/>
      <c r="N67" s="27"/>
      <c r="O67" s="27"/>
      <c r="P67" s="27"/>
      <c r="Q67" s="28"/>
      <c r="R67" s="29"/>
    </row>
    <row r="68" spans="2:18" hidden="1" x14ac:dyDescent="0.25">
      <c r="B68" s="25"/>
      <c r="C68" s="26"/>
      <c r="D68" s="26"/>
      <c r="E68" s="27"/>
      <c r="F68" s="27"/>
      <c r="G68" s="27"/>
      <c r="H68" s="27"/>
      <c r="I68" s="27"/>
      <c r="J68" s="27"/>
      <c r="K68" s="27"/>
      <c r="L68" s="27"/>
      <c r="M68" s="27"/>
      <c r="N68" s="27"/>
      <c r="O68" s="27"/>
      <c r="P68" s="27"/>
      <c r="Q68" s="28"/>
      <c r="R68" s="29"/>
    </row>
    <row r="69" spans="2:18" hidden="1" x14ac:dyDescent="0.25">
      <c r="B69" s="25"/>
      <c r="C69" s="26"/>
      <c r="D69" s="26"/>
      <c r="E69" s="27"/>
      <c r="F69" s="27"/>
      <c r="G69" s="27"/>
      <c r="H69" s="27"/>
      <c r="I69" s="27"/>
      <c r="J69" s="27"/>
      <c r="K69" s="27"/>
      <c r="L69" s="27"/>
      <c r="M69" s="27"/>
      <c r="N69" s="27"/>
      <c r="O69" s="27"/>
      <c r="P69" s="27"/>
      <c r="Q69" s="28"/>
      <c r="R69" s="29"/>
    </row>
    <row r="70" spans="2:18" hidden="1" x14ac:dyDescent="0.25">
      <c r="B70" s="25"/>
      <c r="C70" s="26"/>
      <c r="D70" s="26"/>
      <c r="E70" s="27"/>
      <c r="F70" s="27"/>
      <c r="G70" s="27"/>
      <c r="H70" s="27"/>
      <c r="I70" s="27"/>
      <c r="J70" s="27"/>
      <c r="K70" s="27"/>
      <c r="L70" s="27"/>
      <c r="M70" s="27"/>
      <c r="N70" s="27"/>
      <c r="O70" s="27"/>
      <c r="P70" s="27"/>
      <c r="Q70" s="28"/>
      <c r="R70" s="29"/>
    </row>
    <row r="71" spans="2:18" hidden="1" x14ac:dyDescent="0.25">
      <c r="B71" s="25"/>
      <c r="C71" s="26"/>
      <c r="D71" s="26"/>
      <c r="E71" s="27"/>
      <c r="F71" s="27"/>
      <c r="G71" s="27"/>
      <c r="H71" s="27"/>
      <c r="I71" s="27"/>
      <c r="J71" s="27"/>
      <c r="K71" s="27"/>
      <c r="L71" s="27"/>
      <c r="M71" s="27"/>
      <c r="N71" s="27"/>
      <c r="O71" s="27"/>
      <c r="P71" s="27"/>
      <c r="Q71" s="28"/>
      <c r="R71" s="29"/>
    </row>
    <row r="72" spans="2:18" hidden="1" x14ac:dyDescent="0.25">
      <c r="B72" s="25"/>
      <c r="C72" s="26"/>
      <c r="D72" s="26"/>
      <c r="E72" s="27"/>
      <c r="F72" s="27"/>
      <c r="G72" s="27"/>
      <c r="H72" s="27"/>
      <c r="I72" s="27"/>
      <c r="J72" s="27"/>
      <c r="K72" s="27"/>
      <c r="L72" s="27"/>
      <c r="M72" s="27"/>
      <c r="N72" s="27"/>
      <c r="O72" s="27"/>
      <c r="P72" s="27"/>
      <c r="Q72" s="28"/>
      <c r="R72" s="29"/>
    </row>
    <row r="73" spans="2:18" hidden="1" x14ac:dyDescent="0.25">
      <c r="B73" s="25"/>
      <c r="C73" s="26"/>
      <c r="D73" s="26"/>
      <c r="E73" s="27"/>
      <c r="F73" s="27"/>
      <c r="G73" s="27"/>
      <c r="H73" s="27"/>
      <c r="I73" s="27"/>
      <c r="J73" s="27"/>
      <c r="K73" s="27"/>
      <c r="L73" s="27"/>
      <c r="M73" s="27"/>
      <c r="N73" s="27"/>
      <c r="O73" s="27"/>
      <c r="P73" s="27"/>
      <c r="Q73" s="28"/>
      <c r="R73" s="29"/>
    </row>
    <row r="74" spans="2:18" hidden="1" x14ac:dyDescent="0.25">
      <c r="B74" s="25"/>
      <c r="C74" s="26"/>
      <c r="D74" s="26"/>
      <c r="E74" s="27"/>
      <c r="F74" s="27"/>
      <c r="G74" s="27"/>
      <c r="H74" s="27"/>
      <c r="I74" s="27"/>
      <c r="J74" s="27"/>
      <c r="K74" s="27"/>
      <c r="L74" s="27"/>
      <c r="M74" s="27"/>
      <c r="N74" s="27"/>
      <c r="O74" s="27"/>
      <c r="P74" s="27"/>
      <c r="Q74" s="28"/>
      <c r="R74" s="29"/>
    </row>
    <row r="75" spans="2:18" hidden="1" x14ac:dyDescent="0.25">
      <c r="B75" s="25"/>
      <c r="C75" s="26"/>
      <c r="D75" s="26"/>
      <c r="E75" s="27"/>
      <c r="F75" s="27"/>
      <c r="G75" s="27"/>
      <c r="H75" s="27"/>
      <c r="I75" s="27"/>
      <c r="J75" s="27"/>
      <c r="K75" s="27"/>
      <c r="L75" s="27"/>
      <c r="M75" s="27"/>
      <c r="N75" s="27"/>
      <c r="O75" s="27"/>
      <c r="P75" s="27"/>
      <c r="Q75" s="28"/>
      <c r="R75" s="29"/>
    </row>
    <row r="76" spans="2:18" hidden="1" x14ac:dyDescent="0.25">
      <c r="B76" s="25"/>
      <c r="C76" s="26"/>
      <c r="D76" s="26"/>
      <c r="E76" s="27"/>
      <c r="F76" s="27"/>
      <c r="G76" s="27"/>
      <c r="H76" s="27"/>
      <c r="I76" s="27"/>
      <c r="J76" s="27"/>
      <c r="K76" s="27"/>
      <c r="L76" s="27"/>
      <c r="M76" s="27"/>
      <c r="N76" s="27"/>
      <c r="O76" s="27"/>
      <c r="P76" s="27"/>
      <c r="Q76" s="28"/>
      <c r="R76" s="29"/>
    </row>
    <row r="77" spans="2:18" hidden="1" x14ac:dyDescent="0.25">
      <c r="B77" s="25"/>
      <c r="C77" s="26"/>
      <c r="D77" s="26"/>
      <c r="E77" s="27"/>
      <c r="F77" s="27"/>
      <c r="G77" s="27"/>
      <c r="H77" s="27"/>
      <c r="I77" s="27"/>
      <c r="J77" s="27"/>
      <c r="K77" s="27"/>
      <c r="L77" s="27"/>
      <c r="M77" s="27"/>
      <c r="N77" s="27"/>
      <c r="O77" s="27"/>
      <c r="P77" s="27"/>
      <c r="Q77" s="28"/>
      <c r="R77" s="29"/>
    </row>
    <row r="78" spans="2:18" hidden="1" x14ac:dyDescent="0.25">
      <c r="B78" s="25"/>
      <c r="C78" s="26"/>
      <c r="D78" s="26"/>
      <c r="E78" s="27"/>
      <c r="F78" s="27"/>
      <c r="G78" s="27"/>
      <c r="H78" s="27"/>
      <c r="I78" s="27"/>
      <c r="J78" s="27"/>
      <c r="K78" s="27"/>
      <c r="L78" s="27"/>
      <c r="M78" s="27"/>
      <c r="N78" s="27"/>
      <c r="O78" s="27"/>
      <c r="P78" s="27"/>
      <c r="Q78" s="28"/>
      <c r="R78" s="29"/>
    </row>
    <row r="79" spans="2:18" hidden="1" x14ac:dyDescent="0.25">
      <c r="B79" s="25"/>
      <c r="C79" s="26"/>
      <c r="D79" s="26"/>
      <c r="E79" s="27"/>
      <c r="F79" s="27"/>
      <c r="G79" s="27"/>
      <c r="H79" s="27"/>
      <c r="I79" s="27"/>
      <c r="J79" s="27"/>
      <c r="K79" s="27"/>
      <c r="L79" s="27"/>
      <c r="M79" s="27"/>
      <c r="N79" s="27"/>
      <c r="O79" s="27"/>
      <c r="P79" s="27"/>
      <c r="Q79" s="28"/>
      <c r="R79" s="29"/>
    </row>
    <row r="80" spans="2:18" hidden="1" x14ac:dyDescent="0.25">
      <c r="B80" s="25"/>
      <c r="C80" s="26"/>
      <c r="D80" s="26"/>
      <c r="E80" s="27"/>
      <c r="F80" s="27"/>
      <c r="G80" s="27"/>
      <c r="H80" s="27"/>
      <c r="I80" s="27"/>
      <c r="J80" s="27"/>
      <c r="K80" s="27"/>
      <c r="L80" s="27"/>
      <c r="M80" s="27"/>
      <c r="N80" s="27"/>
      <c r="O80" s="27"/>
      <c r="P80" s="27"/>
      <c r="Q80" s="28"/>
      <c r="R80" s="29"/>
    </row>
    <row r="81" spans="2:18" hidden="1" x14ac:dyDescent="0.25">
      <c r="B81" s="25"/>
      <c r="C81" s="26"/>
      <c r="D81" s="26"/>
      <c r="E81" s="27"/>
      <c r="F81" s="27"/>
      <c r="G81" s="27"/>
      <c r="H81" s="27"/>
      <c r="I81" s="27"/>
      <c r="J81" s="27"/>
      <c r="K81" s="27"/>
      <c r="L81" s="27"/>
      <c r="M81" s="27"/>
      <c r="N81" s="27"/>
      <c r="O81" s="27"/>
      <c r="P81" s="27"/>
      <c r="Q81" s="28"/>
      <c r="R81" s="29"/>
    </row>
    <row r="82" spans="2:18" hidden="1" x14ac:dyDescent="0.25">
      <c r="B82" s="25"/>
      <c r="C82" s="26"/>
      <c r="D82" s="26"/>
      <c r="E82" s="27"/>
      <c r="F82" s="27"/>
      <c r="G82" s="27"/>
      <c r="H82" s="27"/>
      <c r="I82" s="27"/>
      <c r="J82" s="27"/>
      <c r="K82" s="27"/>
      <c r="L82" s="27"/>
      <c r="M82" s="27"/>
      <c r="N82" s="27"/>
      <c r="O82" s="27"/>
      <c r="P82" s="27"/>
      <c r="Q82" s="28"/>
      <c r="R82" s="29"/>
    </row>
    <row r="83" spans="2:18" hidden="1" x14ac:dyDescent="0.25">
      <c r="B83" s="25"/>
      <c r="C83" s="26"/>
      <c r="D83" s="26"/>
      <c r="E83" s="27"/>
      <c r="F83" s="27"/>
      <c r="G83" s="27"/>
      <c r="H83" s="27"/>
      <c r="I83" s="27"/>
      <c r="J83" s="27"/>
      <c r="K83" s="27"/>
      <c r="L83" s="27"/>
      <c r="M83" s="27"/>
      <c r="N83" s="27"/>
      <c r="O83" s="27"/>
      <c r="P83" s="27"/>
      <c r="Q83" s="28"/>
      <c r="R83" s="29"/>
    </row>
    <row r="84" spans="2:18" hidden="1" x14ac:dyDescent="0.25">
      <c r="B84" s="25"/>
      <c r="C84" s="26"/>
      <c r="D84" s="26"/>
      <c r="E84" s="27"/>
      <c r="F84" s="27"/>
      <c r="G84" s="27"/>
      <c r="H84" s="27"/>
      <c r="I84" s="27"/>
      <c r="J84" s="27"/>
      <c r="K84" s="27"/>
      <c r="L84" s="27"/>
      <c r="M84" s="27"/>
      <c r="N84" s="27"/>
      <c r="O84" s="27"/>
      <c r="P84" s="27"/>
      <c r="Q84" s="28"/>
      <c r="R84" s="29"/>
    </row>
    <row r="85" spans="2:18" hidden="1" x14ac:dyDescent="0.25">
      <c r="B85" s="25"/>
      <c r="C85" s="26"/>
      <c r="D85" s="26"/>
      <c r="E85" s="27"/>
      <c r="F85" s="27"/>
      <c r="G85" s="27"/>
      <c r="H85" s="27"/>
      <c r="I85" s="27"/>
      <c r="J85" s="27"/>
      <c r="K85" s="27"/>
      <c r="L85" s="27"/>
      <c r="M85" s="27"/>
      <c r="N85" s="27"/>
      <c r="O85" s="27"/>
      <c r="P85" s="27"/>
      <c r="Q85" s="28"/>
      <c r="R85" s="29"/>
    </row>
    <row r="86" spans="2:18" hidden="1" x14ac:dyDescent="0.25">
      <c r="B86" s="25"/>
      <c r="C86" s="26"/>
      <c r="D86" s="26"/>
      <c r="E86" s="27"/>
      <c r="F86" s="27"/>
      <c r="G86" s="27"/>
      <c r="H86" s="27"/>
      <c r="I86" s="27"/>
      <c r="J86" s="27"/>
      <c r="K86" s="27"/>
      <c r="L86" s="27"/>
      <c r="M86" s="27"/>
      <c r="N86" s="27"/>
      <c r="O86" s="27"/>
      <c r="P86" s="27"/>
      <c r="Q86" s="28"/>
      <c r="R86" s="29"/>
    </row>
    <row r="87" spans="2:18" hidden="1" x14ac:dyDescent="0.25">
      <c r="B87" s="25"/>
      <c r="C87" s="26"/>
      <c r="D87" s="26"/>
      <c r="E87" s="27"/>
      <c r="F87" s="27"/>
      <c r="G87" s="27"/>
      <c r="H87" s="27"/>
      <c r="I87" s="27"/>
      <c r="J87" s="27"/>
      <c r="K87" s="27"/>
      <c r="L87" s="27"/>
      <c r="M87" s="27"/>
      <c r="N87" s="27"/>
      <c r="O87" s="27"/>
      <c r="P87" s="27"/>
      <c r="Q87" s="28"/>
      <c r="R87" s="29"/>
    </row>
    <row r="88" spans="2:18" hidden="1" x14ac:dyDescent="0.25">
      <c r="B88" s="25"/>
      <c r="C88" s="26"/>
      <c r="D88" s="26"/>
      <c r="E88" s="27"/>
      <c r="F88" s="27"/>
      <c r="G88" s="27"/>
      <c r="H88" s="27"/>
      <c r="I88" s="27"/>
      <c r="J88" s="27"/>
      <c r="K88" s="27"/>
      <c r="L88" s="27"/>
      <c r="M88" s="27"/>
      <c r="N88" s="27"/>
      <c r="O88" s="27"/>
      <c r="P88" s="27"/>
      <c r="Q88" s="28"/>
      <c r="R88" s="29"/>
    </row>
    <row r="89" spans="2:18" hidden="1" x14ac:dyDescent="0.25">
      <c r="B89" s="25"/>
      <c r="C89" s="26"/>
      <c r="D89" s="26"/>
      <c r="E89" s="27"/>
      <c r="F89" s="27"/>
      <c r="G89" s="27"/>
      <c r="H89" s="27"/>
      <c r="I89" s="27"/>
      <c r="J89" s="27"/>
      <c r="K89" s="27"/>
      <c r="L89" s="27"/>
      <c r="M89" s="27"/>
      <c r="N89" s="27"/>
      <c r="O89" s="27"/>
      <c r="P89" s="27"/>
      <c r="Q89" s="28"/>
      <c r="R89" s="29"/>
    </row>
    <row r="90" spans="2:18" hidden="1" x14ac:dyDescent="0.25">
      <c r="B90" s="25"/>
      <c r="C90" s="26"/>
      <c r="D90" s="26"/>
      <c r="E90" s="27"/>
      <c r="F90" s="27"/>
      <c r="G90" s="27"/>
      <c r="H90" s="27"/>
      <c r="I90" s="27"/>
      <c r="J90" s="27"/>
      <c r="K90" s="27"/>
      <c r="L90" s="27"/>
      <c r="M90" s="27"/>
      <c r="N90" s="27"/>
      <c r="O90" s="27"/>
      <c r="P90" s="27"/>
      <c r="Q90" s="28"/>
      <c r="R90" s="29"/>
    </row>
    <row r="91" spans="2:18" hidden="1" x14ac:dyDescent="0.25">
      <c r="B91" s="25"/>
      <c r="C91" s="26"/>
      <c r="D91" s="26"/>
      <c r="E91" s="27"/>
      <c r="F91" s="27"/>
      <c r="G91" s="27"/>
      <c r="H91" s="27"/>
      <c r="I91" s="27"/>
      <c r="J91" s="27"/>
      <c r="K91" s="27"/>
      <c r="L91" s="27"/>
      <c r="M91" s="27"/>
      <c r="N91" s="27"/>
      <c r="O91" s="27"/>
      <c r="P91" s="27"/>
      <c r="Q91" s="28"/>
      <c r="R91" s="29"/>
    </row>
    <row r="92" spans="2:18" hidden="1" x14ac:dyDescent="0.25">
      <c r="B92" s="25"/>
      <c r="C92" s="26"/>
      <c r="D92" s="26"/>
      <c r="E92" s="27"/>
      <c r="F92" s="27"/>
      <c r="G92" s="27"/>
      <c r="H92" s="27"/>
      <c r="I92" s="27"/>
      <c r="J92" s="27"/>
      <c r="K92" s="27"/>
      <c r="L92" s="27"/>
      <c r="M92" s="27"/>
      <c r="N92" s="27"/>
      <c r="O92" s="27"/>
      <c r="P92" s="27"/>
      <c r="Q92" s="28"/>
      <c r="R92" s="29"/>
    </row>
    <row r="93" spans="2:18" hidden="1" x14ac:dyDescent="0.25">
      <c r="B93" s="25"/>
      <c r="C93" s="26"/>
      <c r="D93" s="26"/>
      <c r="E93" s="27"/>
      <c r="F93" s="27"/>
      <c r="G93" s="27"/>
      <c r="H93" s="27"/>
      <c r="I93" s="27"/>
      <c r="J93" s="27"/>
      <c r="K93" s="27"/>
      <c r="L93" s="27"/>
      <c r="M93" s="27"/>
      <c r="N93" s="27"/>
      <c r="O93" s="27"/>
      <c r="P93" s="27"/>
      <c r="Q93" s="28"/>
      <c r="R93" s="29"/>
    </row>
    <row r="94" spans="2:18" hidden="1" x14ac:dyDescent="0.25">
      <c r="B94" s="25"/>
      <c r="C94" s="26"/>
      <c r="D94" s="26"/>
      <c r="E94" s="27"/>
      <c r="F94" s="27"/>
      <c r="G94" s="27"/>
      <c r="H94" s="27"/>
      <c r="I94" s="27"/>
      <c r="J94" s="27"/>
      <c r="K94" s="27"/>
      <c r="L94" s="27"/>
      <c r="M94" s="27"/>
      <c r="N94" s="27"/>
      <c r="O94" s="27"/>
      <c r="P94" s="27"/>
      <c r="Q94" s="28"/>
      <c r="R94" s="29"/>
    </row>
    <row r="95" spans="2:18" hidden="1" x14ac:dyDescent="0.25">
      <c r="B95" s="25"/>
      <c r="C95" s="26"/>
      <c r="D95" s="26"/>
      <c r="E95" s="27"/>
      <c r="F95" s="27"/>
      <c r="G95" s="27"/>
      <c r="H95" s="27"/>
      <c r="I95" s="27"/>
      <c r="J95" s="27"/>
      <c r="K95" s="27"/>
      <c r="L95" s="27"/>
      <c r="M95" s="27"/>
      <c r="N95" s="27"/>
      <c r="O95" s="27"/>
      <c r="P95" s="27"/>
      <c r="Q95" s="28"/>
      <c r="R95" s="29"/>
    </row>
    <row r="96" spans="2:18" hidden="1" x14ac:dyDescent="0.25">
      <c r="B96" s="25"/>
      <c r="C96" s="26"/>
      <c r="D96" s="26"/>
      <c r="E96" s="27"/>
      <c r="F96" s="27"/>
      <c r="G96" s="27"/>
      <c r="H96" s="27"/>
      <c r="I96" s="27"/>
      <c r="J96" s="27"/>
      <c r="K96" s="27"/>
      <c r="L96" s="27"/>
      <c r="M96" s="27"/>
      <c r="N96" s="27"/>
      <c r="O96" s="27"/>
      <c r="P96" s="27"/>
      <c r="Q96" s="28"/>
      <c r="R96" s="29"/>
    </row>
    <row r="97" spans="2:18" hidden="1" x14ac:dyDescent="0.25">
      <c r="B97" s="25"/>
      <c r="C97" s="26"/>
      <c r="D97" s="26"/>
      <c r="E97" s="27"/>
      <c r="F97" s="27"/>
      <c r="G97" s="27"/>
      <c r="H97" s="27"/>
      <c r="I97" s="27"/>
      <c r="J97" s="27"/>
      <c r="K97" s="27"/>
      <c r="L97" s="27"/>
      <c r="M97" s="27"/>
      <c r="N97" s="27"/>
      <c r="O97" s="27"/>
      <c r="P97" s="27"/>
      <c r="Q97" s="28"/>
      <c r="R97" s="29"/>
    </row>
    <row r="98" spans="2:18" hidden="1" x14ac:dyDescent="0.25">
      <c r="B98" s="25"/>
      <c r="C98" s="26"/>
      <c r="D98" s="26"/>
      <c r="E98" s="27"/>
      <c r="F98" s="27"/>
      <c r="G98" s="27"/>
      <c r="H98" s="27"/>
      <c r="I98" s="27"/>
      <c r="J98" s="27"/>
      <c r="K98" s="27"/>
      <c r="L98" s="27"/>
      <c r="M98" s="27"/>
      <c r="N98" s="27"/>
      <c r="O98" s="27"/>
      <c r="P98" s="27"/>
      <c r="Q98" s="28"/>
      <c r="R98" s="29"/>
    </row>
    <row r="99" spans="2:18" hidden="1" x14ac:dyDescent="0.25">
      <c r="B99" s="25"/>
      <c r="C99" s="26"/>
      <c r="D99" s="26"/>
      <c r="E99" s="27"/>
      <c r="F99" s="27"/>
      <c r="G99" s="27"/>
      <c r="H99" s="27"/>
      <c r="I99" s="27"/>
      <c r="J99" s="27"/>
      <c r="K99" s="27"/>
      <c r="L99" s="27"/>
      <c r="M99" s="27"/>
      <c r="N99" s="27"/>
      <c r="O99" s="27"/>
      <c r="P99" s="27"/>
      <c r="Q99" s="28"/>
      <c r="R99" s="29"/>
    </row>
    <row r="100" spans="2:18" hidden="1" x14ac:dyDescent="0.25">
      <c r="B100" s="25"/>
      <c r="C100" s="26"/>
      <c r="D100" s="26"/>
      <c r="E100" s="27"/>
      <c r="F100" s="27"/>
      <c r="G100" s="27"/>
      <c r="H100" s="27"/>
      <c r="I100" s="27"/>
      <c r="J100" s="27"/>
      <c r="K100" s="27"/>
      <c r="L100" s="27"/>
      <c r="M100" s="27"/>
      <c r="N100" s="27"/>
      <c r="O100" s="27"/>
      <c r="P100" s="27"/>
      <c r="Q100" s="28"/>
      <c r="R100" s="29"/>
    </row>
    <row r="101" spans="2:18" hidden="1" x14ac:dyDescent="0.25">
      <c r="B101" s="25"/>
      <c r="C101" s="26"/>
      <c r="D101" s="26"/>
      <c r="E101" s="27"/>
      <c r="F101" s="27"/>
      <c r="G101" s="27"/>
      <c r="H101" s="27"/>
      <c r="I101" s="27"/>
      <c r="J101" s="27"/>
      <c r="K101" s="27"/>
      <c r="L101" s="27"/>
      <c r="M101" s="27"/>
      <c r="N101" s="27"/>
      <c r="O101" s="27"/>
      <c r="P101" s="27"/>
      <c r="Q101" s="28"/>
      <c r="R101" s="29"/>
    </row>
    <row r="102" spans="2:18" hidden="1" x14ac:dyDescent="0.25">
      <c r="B102" s="25"/>
      <c r="C102" s="26"/>
      <c r="D102" s="26"/>
      <c r="E102" s="27"/>
      <c r="F102" s="27"/>
      <c r="G102" s="27"/>
      <c r="H102" s="27"/>
      <c r="I102" s="27"/>
      <c r="J102" s="27"/>
      <c r="K102" s="27"/>
      <c r="L102" s="27"/>
      <c r="M102" s="27"/>
      <c r="N102" s="27"/>
      <c r="O102" s="27"/>
      <c r="P102" s="27"/>
      <c r="Q102" s="28"/>
      <c r="R102" s="29"/>
    </row>
    <row r="103" spans="2:18" hidden="1" x14ac:dyDescent="0.25">
      <c r="B103" s="25"/>
      <c r="C103" s="26"/>
      <c r="D103" s="26"/>
      <c r="E103" s="27"/>
      <c r="F103" s="27"/>
      <c r="G103" s="27"/>
      <c r="H103" s="27"/>
      <c r="I103" s="27"/>
      <c r="J103" s="27"/>
      <c r="K103" s="27"/>
      <c r="L103" s="27"/>
      <c r="M103" s="27"/>
      <c r="N103" s="27"/>
      <c r="O103" s="27"/>
      <c r="P103" s="27"/>
      <c r="Q103" s="28"/>
      <c r="R103" s="29"/>
    </row>
    <row r="104" spans="2:18" hidden="1" x14ac:dyDescent="0.25">
      <c r="B104" s="25"/>
      <c r="C104" s="26"/>
      <c r="D104" s="26"/>
      <c r="E104" s="27"/>
      <c r="F104" s="27"/>
      <c r="G104" s="27"/>
      <c r="H104" s="27"/>
      <c r="I104" s="27"/>
      <c r="J104" s="27"/>
      <c r="K104" s="27"/>
      <c r="L104" s="27"/>
      <c r="M104" s="27"/>
      <c r="N104" s="27"/>
      <c r="O104" s="27"/>
      <c r="P104" s="27"/>
      <c r="Q104" s="28"/>
      <c r="R104" s="29"/>
    </row>
    <row r="105" spans="2:18" hidden="1" x14ac:dyDescent="0.25">
      <c r="B105" s="25"/>
      <c r="C105" s="26"/>
      <c r="D105" s="26"/>
      <c r="E105" s="27"/>
      <c r="F105" s="27"/>
      <c r="G105" s="27"/>
      <c r="H105" s="27"/>
      <c r="I105" s="27"/>
      <c r="J105" s="27"/>
      <c r="K105" s="27"/>
      <c r="L105" s="27"/>
      <c r="M105" s="27"/>
      <c r="N105" s="27"/>
      <c r="O105" s="27"/>
      <c r="P105" s="27"/>
      <c r="Q105" s="28"/>
      <c r="R105" s="29"/>
    </row>
  </sheetData>
  <sheetProtection password="CAC0" sheet="1" objects="1" scenarios="1" selectLockedCells="1"/>
  <dataConsolidate/>
  <mergeCells count="14">
    <mergeCell ref="R12:R14"/>
    <mergeCell ref="B13:G13"/>
    <mergeCell ref="E3:N4"/>
    <mergeCell ref="Q9:R9"/>
    <mergeCell ref="B5:G5"/>
    <mergeCell ref="B6:G6"/>
    <mergeCell ref="B7:G7"/>
    <mergeCell ref="B14:G14"/>
    <mergeCell ref="J14:Q16"/>
    <mergeCell ref="B9:G9"/>
    <mergeCell ref="J6:Q7"/>
    <mergeCell ref="B10:G10"/>
    <mergeCell ref="J10:Q11"/>
    <mergeCell ref="B11:G11"/>
  </mergeCells>
  <conditionalFormatting sqref="R32:R105">
    <cfRule type="cellIs" dxfId="6" priority="7" operator="greaterThan">
      <formula>5950</formula>
    </cfRule>
    <cfRule type="colorScale" priority="8">
      <colorScale>
        <cfvo type="min"/>
        <cfvo type="max"/>
        <color rgb="FFFF7128"/>
        <color rgb="FFFFEF9C"/>
      </colorScale>
    </cfRule>
  </conditionalFormatting>
  <conditionalFormatting sqref="R15:R105">
    <cfRule type="colorScale" priority="6">
      <colorScale>
        <cfvo type="min"/>
        <cfvo type="percentile" val="50"/>
        <cfvo type="max"/>
        <color rgb="FFF8696B"/>
        <color rgb="FFFFEB84"/>
        <color rgb="FF63BE7B"/>
      </colorScale>
    </cfRule>
    <cfRule type="colorScale" priority="9">
      <colorScale>
        <cfvo type="min"/>
        <cfvo type="max"/>
        <color rgb="FFFF7128"/>
        <color rgb="FFFFEF9C"/>
      </colorScale>
    </cfRule>
  </conditionalFormatting>
  <conditionalFormatting sqref="H6">
    <cfRule type="containsBlanks" dxfId="5" priority="5">
      <formula>LEN(TRIM(H6))=0</formula>
    </cfRule>
  </conditionalFormatting>
  <conditionalFormatting sqref="H5">
    <cfRule type="containsBlanks" dxfId="4" priority="4">
      <formula>LEN(TRIM(H5))=0</formula>
    </cfRule>
  </conditionalFormatting>
  <conditionalFormatting sqref="H9">
    <cfRule type="containsBlanks" dxfId="3" priority="3">
      <formula>LEN(TRIM(H9))=0</formula>
    </cfRule>
  </conditionalFormatting>
  <conditionalFormatting sqref="H13">
    <cfRule type="containsBlanks" dxfId="2" priority="2">
      <formula>LEN(TRIM(H13))=0</formula>
    </cfRule>
  </conditionalFormatting>
  <conditionalFormatting sqref="H10">
    <cfRule type="containsBlanks" dxfId="1" priority="1">
      <formula>LEN(TRIM(H10))=0</formula>
    </cfRule>
  </conditionalFormatting>
  <pageMargins left="0.25" right="0.25" top="0.75" bottom="0.75" header="0.3" footer="0.3"/>
  <pageSetup paperSize="8" scale="91" orientation="landscape"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'Look ups'!$A$1:$A$2</xm:f>
          </x14:formula1>
          <xm:sqref>H5 H9 H13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12"/>
  <sheetViews>
    <sheetView showGridLines="0" showRowColHeaders="0" zoomScaleNormal="100" workbookViewId="0">
      <selection activeCell="I26" sqref="I26"/>
    </sheetView>
  </sheetViews>
  <sheetFormatPr defaultColWidth="0" defaultRowHeight="15" customHeight="1" zeroHeight="1" x14ac:dyDescent="0.25"/>
  <cols>
    <col min="1" max="1" width="2.42578125" customWidth="1"/>
    <col min="2" max="2" width="4.7109375" customWidth="1"/>
    <col min="3" max="3" width="38.5703125" customWidth="1"/>
    <col min="4" max="11" width="15.7109375" customWidth="1"/>
    <col min="12" max="12" width="20.28515625" customWidth="1"/>
    <col min="13" max="13" width="3.5703125" customWidth="1"/>
    <col min="14" max="17" width="12.7109375" hidden="1" customWidth="1"/>
    <col min="18" max="18" width="14.7109375" hidden="1" customWidth="1"/>
    <col min="19" max="19" width="17.85546875" hidden="1" customWidth="1"/>
    <col min="20" max="20" width="5.140625" hidden="1" customWidth="1"/>
    <col min="21" max="21" width="17" hidden="1" customWidth="1"/>
  </cols>
  <sheetData>
    <row r="1" spans="2:19" s="37" customFormat="1" x14ac:dyDescent="0.25"/>
    <row r="2" spans="2:19" s="37" customFormat="1" ht="23.25" customHeight="1" x14ac:dyDescent="0.35">
      <c r="G2" s="69"/>
      <c r="H2" s="69"/>
    </row>
    <row r="3" spans="2:19" s="37" customFormat="1" ht="19.5" customHeight="1" x14ac:dyDescent="0.35">
      <c r="C3" s="70" t="s">
        <v>54</v>
      </c>
      <c r="D3" s="32"/>
      <c r="E3" s="32"/>
      <c r="F3" s="44"/>
      <c r="G3" s="44"/>
      <c r="H3" s="44"/>
      <c r="I3" s="44"/>
      <c r="J3" s="44"/>
      <c r="K3" s="44"/>
      <c r="L3" s="44"/>
      <c r="M3" s="44"/>
      <c r="N3" s="44"/>
      <c r="O3" s="44"/>
      <c r="P3" s="32"/>
      <c r="Q3" s="32"/>
      <c r="R3" s="32"/>
      <c r="S3" s="32"/>
    </row>
    <row r="4" spans="2:19" s="37" customFormat="1" ht="33.75" customHeight="1" x14ac:dyDescent="0.25">
      <c r="C4" s="150" t="s">
        <v>82</v>
      </c>
      <c r="D4" s="150"/>
      <c r="E4" s="150"/>
      <c r="F4" s="150"/>
      <c r="G4" s="150"/>
      <c r="H4" s="150"/>
      <c r="I4" s="150"/>
      <c r="J4" s="150"/>
      <c r="K4" s="150"/>
      <c r="L4" s="150"/>
      <c r="M4" s="44"/>
      <c r="N4" s="44"/>
      <c r="O4" s="44"/>
      <c r="P4" s="32"/>
      <c r="Q4" s="32"/>
      <c r="R4" s="32"/>
      <c r="S4" s="32"/>
    </row>
    <row r="5" spans="2:19" s="37" customFormat="1" ht="11.25" customHeight="1" thickBot="1" x14ac:dyDescent="0.4">
      <c r="C5" s="70"/>
      <c r="D5" s="32"/>
      <c r="E5" s="32"/>
      <c r="F5" s="44"/>
      <c r="G5" s="44"/>
      <c r="H5" s="44"/>
      <c r="I5" s="44"/>
      <c r="J5" s="44"/>
      <c r="K5" s="44"/>
      <c r="L5" s="44"/>
      <c r="M5" s="44"/>
      <c r="N5" s="44"/>
      <c r="O5" s="44"/>
      <c r="P5" s="32"/>
      <c r="Q5" s="32"/>
      <c r="R5" s="32"/>
      <c r="S5" s="32"/>
    </row>
    <row r="6" spans="2:19" s="37" customFormat="1" ht="42" customHeight="1" thickBot="1" x14ac:dyDescent="0.3">
      <c r="C6" s="71" t="s">
        <v>55</v>
      </c>
      <c r="D6" s="72" t="s">
        <v>56</v>
      </c>
      <c r="E6" s="72" t="s">
        <v>57</v>
      </c>
      <c r="F6" s="72" t="s">
        <v>58</v>
      </c>
      <c r="G6" s="72" t="s">
        <v>59</v>
      </c>
      <c r="H6" s="72" t="s">
        <v>60</v>
      </c>
      <c r="I6" s="72" t="s">
        <v>61</v>
      </c>
      <c r="J6" s="72" t="s">
        <v>62</v>
      </c>
      <c r="K6" s="72" t="s">
        <v>63</v>
      </c>
      <c r="L6" s="73" t="s">
        <v>77</v>
      </c>
      <c r="M6" s="44"/>
      <c r="N6" s="44"/>
      <c r="O6" s="44"/>
      <c r="P6" s="32"/>
      <c r="Q6" s="32"/>
      <c r="R6" s="32"/>
      <c r="S6" s="32"/>
    </row>
    <row r="7" spans="2:19" s="37" customFormat="1" ht="15" customHeight="1" x14ac:dyDescent="0.25">
      <c r="B7" s="142" t="s">
        <v>76</v>
      </c>
      <c r="C7" s="74" t="s">
        <v>1</v>
      </c>
      <c r="D7" s="75">
        <f>IF(NOT('WCF - Establishment Items '!$F$6="YES"),SUM('WCF - Establishment Items '!E$17:E$107),0)</f>
        <v>0</v>
      </c>
      <c r="E7" s="75">
        <f>IF('WCF - Establishment Items '!$F$6="YES",SUM('WCF - Establishment Items '!E$17:E$107),0)</f>
        <v>0</v>
      </c>
      <c r="F7" s="76" t="s">
        <v>4</v>
      </c>
      <c r="G7" s="77">
        <v>1.28</v>
      </c>
      <c r="H7" s="77">
        <f>D7*G7</f>
        <v>0</v>
      </c>
      <c r="I7" s="78">
        <v>1.59</v>
      </c>
      <c r="J7" s="61">
        <f>E7*I7</f>
        <v>0</v>
      </c>
      <c r="K7" s="61">
        <f>SUM(H7,J7)</f>
        <v>0</v>
      </c>
      <c r="L7" s="143">
        <f>SUM(K7:K21)</f>
        <v>0</v>
      </c>
      <c r="M7" s="32"/>
      <c r="N7" s="32"/>
      <c r="O7" s="32"/>
      <c r="P7" s="32"/>
      <c r="Q7" s="32"/>
      <c r="R7" s="32"/>
      <c r="S7" s="32"/>
    </row>
    <row r="8" spans="2:19" s="37" customFormat="1" ht="15" customHeight="1" x14ac:dyDescent="0.25">
      <c r="B8" s="140"/>
      <c r="C8" s="46" t="s">
        <v>3</v>
      </c>
      <c r="D8" s="75">
        <f>IF(NOT('WCF - Establishment Items '!$F$6="YES"),SUM('WCF - Establishment Items '!F$17:F$107),0)</f>
        <v>0</v>
      </c>
      <c r="E8" s="75">
        <f>IF('WCF - Establishment Items '!$F$6="YES",SUM('WCF - Establishment Items '!F$17:F$107),0)</f>
        <v>0</v>
      </c>
      <c r="F8" s="55" t="s">
        <v>4</v>
      </c>
      <c r="G8" s="62">
        <v>1.6</v>
      </c>
      <c r="H8" s="77">
        <f t="shared" ref="H8:H18" si="0">D8*G8</f>
        <v>0</v>
      </c>
      <c r="I8" s="52">
        <v>2</v>
      </c>
      <c r="J8" s="61">
        <f t="shared" ref="J8:J18" si="1">E8*I8</f>
        <v>0</v>
      </c>
      <c r="K8" s="61">
        <f t="shared" ref="K8:K18" si="2">SUM(H8,J8)</f>
        <v>0</v>
      </c>
      <c r="L8" s="144"/>
      <c r="M8" s="44"/>
      <c r="N8" s="44"/>
      <c r="O8" s="44"/>
      <c r="P8" s="44"/>
      <c r="Q8" s="44"/>
      <c r="R8" s="44"/>
      <c r="S8" s="32"/>
    </row>
    <row r="9" spans="2:19" s="37" customFormat="1" ht="15" customHeight="1" x14ac:dyDescent="0.25">
      <c r="B9" s="140"/>
      <c r="C9" s="46" t="s">
        <v>64</v>
      </c>
      <c r="D9" s="75">
        <f>IF(NOT('WCF - Establishment Items '!$F$6="YES"),SUM('WCF - Establishment Items '!G$17:G$107),0)</f>
        <v>0</v>
      </c>
      <c r="E9" s="75">
        <f>IF('WCF - Establishment Items '!$F$6="YES",SUM('WCF - Establishment Items '!G$17:G$107),0)</f>
        <v>0</v>
      </c>
      <c r="F9" s="55" t="s">
        <v>6</v>
      </c>
      <c r="G9" s="62">
        <v>4</v>
      </c>
      <c r="H9" s="77">
        <f t="shared" si="0"/>
        <v>0</v>
      </c>
      <c r="I9" s="52">
        <v>5</v>
      </c>
      <c r="J9" s="61">
        <f t="shared" si="1"/>
        <v>0</v>
      </c>
      <c r="K9" s="61">
        <f t="shared" si="2"/>
        <v>0</v>
      </c>
      <c r="L9" s="144"/>
      <c r="M9" s="44"/>
      <c r="N9" s="44"/>
      <c r="O9" s="44"/>
      <c r="P9" s="44"/>
      <c r="Q9" s="44"/>
      <c r="R9" s="44"/>
      <c r="S9" s="32"/>
    </row>
    <row r="10" spans="2:19" s="37" customFormat="1" ht="15" customHeight="1" x14ac:dyDescent="0.25">
      <c r="B10" s="140"/>
      <c r="C10" s="47" t="s">
        <v>65</v>
      </c>
      <c r="D10" s="75">
        <f>IF(NOT('WCF - Establishment Items '!$F$6="YES"),SUM('WCF - Establishment Items '!H$17:H$107),0)</f>
        <v>0</v>
      </c>
      <c r="E10" s="75">
        <f>IF('WCF - Establishment Items '!$F$6="YES",SUM('WCF - Establishment Items '!H$17:H$107),0)</f>
        <v>0</v>
      </c>
      <c r="F10" s="51" t="s">
        <v>6</v>
      </c>
      <c r="G10" s="52">
        <v>4.9000000000000004</v>
      </c>
      <c r="H10" s="77">
        <f t="shared" si="0"/>
        <v>0</v>
      </c>
      <c r="I10" s="52">
        <v>6.13</v>
      </c>
      <c r="J10" s="61">
        <f t="shared" si="1"/>
        <v>0</v>
      </c>
      <c r="K10" s="61">
        <f t="shared" si="2"/>
        <v>0</v>
      </c>
      <c r="L10" s="144"/>
      <c r="M10" s="32"/>
      <c r="N10" s="32"/>
      <c r="O10" s="32"/>
      <c r="P10" s="32"/>
      <c r="Q10" s="32"/>
      <c r="R10" s="32"/>
      <c r="S10" s="32"/>
    </row>
    <row r="11" spans="2:19" s="37" customFormat="1" ht="15" customHeight="1" x14ac:dyDescent="0.25">
      <c r="B11" s="140"/>
      <c r="C11" s="48" t="s">
        <v>66</v>
      </c>
      <c r="D11" s="75">
        <f>IF(NOT('WCF - Establishment Items '!$F$6="YES"),SUM('WCF - Establishment Items '!I$17:I$107),0)</f>
        <v>0</v>
      </c>
      <c r="E11" s="75">
        <f>IF('WCF - Establishment Items '!$F$6="YES",SUM('WCF - Establishment Items '!I$17:I$107),0)</f>
        <v>0</v>
      </c>
      <c r="F11" s="54" t="s">
        <v>6</v>
      </c>
      <c r="G11" s="64">
        <v>2.5</v>
      </c>
      <c r="H11" s="77">
        <f t="shared" si="0"/>
        <v>0</v>
      </c>
      <c r="I11" s="52">
        <v>3.13</v>
      </c>
      <c r="J11" s="61">
        <f t="shared" si="1"/>
        <v>0</v>
      </c>
      <c r="K11" s="61">
        <f t="shared" si="2"/>
        <v>0</v>
      </c>
      <c r="L11" s="144"/>
      <c r="M11" s="38"/>
      <c r="N11" s="38"/>
      <c r="O11" s="38"/>
      <c r="P11" s="38"/>
      <c r="Q11" s="38"/>
      <c r="R11" s="129"/>
      <c r="S11" s="129"/>
    </row>
    <row r="12" spans="2:19" s="37" customFormat="1" ht="15" customHeight="1" x14ac:dyDescent="0.25">
      <c r="B12" s="140"/>
      <c r="C12" s="48" t="s">
        <v>67</v>
      </c>
      <c r="D12" s="75">
        <f>IF(NOT('WCF - Establishment Items '!$F$6="YES"),SUM('WCF - Establishment Items '!J$17:J$107),0)</f>
        <v>0</v>
      </c>
      <c r="E12" s="75">
        <f>IF('WCF - Establishment Items '!$F$6="YES",SUM('WCF - Establishment Items '!J$17:J$107),0)</f>
        <v>0</v>
      </c>
      <c r="F12" s="54" t="s">
        <v>6</v>
      </c>
      <c r="G12" s="64">
        <v>7.2</v>
      </c>
      <c r="H12" s="77">
        <f t="shared" si="0"/>
        <v>0</v>
      </c>
      <c r="I12" s="52">
        <v>9</v>
      </c>
      <c r="J12" s="61">
        <f t="shared" si="1"/>
        <v>0</v>
      </c>
      <c r="K12" s="61">
        <f t="shared" si="2"/>
        <v>0</v>
      </c>
      <c r="L12" s="144"/>
      <c r="M12" s="44"/>
      <c r="N12" s="44"/>
      <c r="O12" s="44"/>
      <c r="P12" s="44"/>
      <c r="Q12" s="44"/>
      <c r="R12" s="44"/>
      <c r="S12" s="40"/>
    </row>
    <row r="13" spans="2:19" s="37" customFormat="1" ht="15" customHeight="1" x14ac:dyDescent="0.25">
      <c r="B13" s="140"/>
      <c r="C13" s="46" t="s">
        <v>10</v>
      </c>
      <c r="D13" s="75">
        <f>IF(NOT('WCF - Establishment Items '!$F$6="YES"),SUM('WCF - Establishment Items '!K$17:K$107),0)</f>
        <v>0</v>
      </c>
      <c r="E13" s="75">
        <f>IF('WCF - Establishment Items '!$F$6="YES",SUM('WCF - Establishment Items '!K$17:K$107),0)</f>
        <v>0</v>
      </c>
      <c r="F13" s="55" t="s">
        <v>83</v>
      </c>
      <c r="G13" s="62">
        <v>390</v>
      </c>
      <c r="H13" s="77">
        <f t="shared" si="0"/>
        <v>0</v>
      </c>
      <c r="I13" s="52">
        <v>487.5</v>
      </c>
      <c r="J13" s="61">
        <f t="shared" si="1"/>
        <v>0</v>
      </c>
      <c r="K13" s="61">
        <f t="shared" si="2"/>
        <v>0</v>
      </c>
      <c r="L13" s="144"/>
      <c r="M13" s="44"/>
      <c r="N13" s="44"/>
      <c r="O13" s="44"/>
      <c r="P13" s="44"/>
      <c r="Q13" s="44"/>
      <c r="R13" s="44"/>
      <c r="S13" s="40"/>
    </row>
    <row r="14" spans="2:19" s="37" customFormat="1" ht="15" customHeight="1" x14ac:dyDescent="0.25">
      <c r="B14" s="140"/>
      <c r="C14" s="48" t="s">
        <v>68</v>
      </c>
      <c r="D14" s="75">
        <f>IF(NOT('WCF - Establishment Items '!$F$6="YES"),SUM('WCF - Establishment Items '!L$17:L$107),0)</f>
        <v>0</v>
      </c>
      <c r="E14" s="75">
        <f>IF('WCF - Establishment Items '!$F$6="YES",SUM('WCF - Establishment Items '!L$17:L$107),0)</f>
        <v>0</v>
      </c>
      <c r="F14" s="53" t="s">
        <v>83</v>
      </c>
      <c r="G14" s="63">
        <v>135</v>
      </c>
      <c r="H14" s="77">
        <f t="shared" si="0"/>
        <v>0</v>
      </c>
      <c r="I14" s="63">
        <v>168.75</v>
      </c>
      <c r="J14" s="61">
        <f t="shared" si="1"/>
        <v>0</v>
      </c>
      <c r="K14" s="61">
        <f t="shared" si="2"/>
        <v>0</v>
      </c>
      <c r="L14" s="144"/>
      <c r="M14" s="34"/>
      <c r="N14" s="34"/>
      <c r="O14" s="34"/>
      <c r="P14" s="34"/>
      <c r="Q14" s="34"/>
      <c r="R14" s="34"/>
      <c r="S14" s="126"/>
    </row>
    <row r="15" spans="2:19" s="37" customFormat="1" ht="15" customHeight="1" x14ac:dyDescent="0.25">
      <c r="B15" s="140"/>
      <c r="C15" s="48" t="s">
        <v>69</v>
      </c>
      <c r="D15" s="75">
        <f>IF(NOT('WCF - Establishment Items '!$F$6="YES"),SUM('WCF - Establishment Items '!M$17:M$107),0)</f>
        <v>0</v>
      </c>
      <c r="E15" s="75">
        <f>IF('WCF - Establishment Items '!$F$6="YES",SUM('WCF - Establishment Items '!M$17:M$107),0)</f>
        <v>0</v>
      </c>
      <c r="F15" s="54" t="s">
        <v>83</v>
      </c>
      <c r="G15" s="64">
        <v>240</v>
      </c>
      <c r="H15" s="77">
        <f t="shared" si="0"/>
        <v>0</v>
      </c>
      <c r="I15" s="63">
        <v>300</v>
      </c>
      <c r="J15" s="61">
        <f t="shared" si="1"/>
        <v>0</v>
      </c>
      <c r="K15" s="61">
        <f t="shared" si="2"/>
        <v>0</v>
      </c>
      <c r="L15" s="144"/>
      <c r="M15" s="39"/>
      <c r="N15" s="39"/>
      <c r="O15" s="39"/>
      <c r="P15" s="39"/>
      <c r="Q15" s="39"/>
      <c r="R15" s="34"/>
      <c r="S15" s="126"/>
    </row>
    <row r="16" spans="2:19" s="37" customFormat="1" ht="15" customHeight="1" x14ac:dyDescent="0.25">
      <c r="B16" s="140"/>
      <c r="C16" s="48" t="s">
        <v>70</v>
      </c>
      <c r="D16" s="75">
        <f>IF(NOT('WCF - Establishment Items '!$F$6="YES"),SUM('WCF - Establishment Items '!N$17:N$107),0)</f>
        <v>0</v>
      </c>
      <c r="E16" s="75">
        <f>IF('WCF - Establishment Items '!$F$6="YES",SUM('WCF - Establishment Items '!N$17:N$107),0)</f>
        <v>0</v>
      </c>
      <c r="F16" s="54" t="s">
        <v>6</v>
      </c>
      <c r="G16" s="64">
        <v>3.6</v>
      </c>
      <c r="H16" s="77">
        <f t="shared" si="0"/>
        <v>0</v>
      </c>
      <c r="I16" s="63">
        <v>4.5</v>
      </c>
      <c r="J16" s="61">
        <f t="shared" si="1"/>
        <v>0</v>
      </c>
      <c r="K16" s="61">
        <f t="shared" si="2"/>
        <v>0</v>
      </c>
      <c r="L16" s="144"/>
      <c r="M16" s="39"/>
      <c r="N16" s="39"/>
      <c r="O16" s="39"/>
      <c r="P16" s="39"/>
      <c r="Q16" s="39"/>
      <c r="R16" s="34"/>
      <c r="S16" s="126"/>
    </row>
    <row r="17" spans="2:22" s="37" customFormat="1" ht="15" customHeight="1" x14ac:dyDescent="0.25">
      <c r="B17" s="140"/>
      <c r="C17" s="48" t="s">
        <v>71</v>
      </c>
      <c r="D17" s="75">
        <f>IF(NOT('WCF - Establishment Items '!$F$6="YES"),SUM('WCF - Establishment Items '!O$17:O$107),0)</f>
        <v>0</v>
      </c>
      <c r="E17" s="75">
        <f>IF('WCF - Establishment Items '!$F$6="YES",SUM('WCF - Establishment Items '!O$17:O$107),0)</f>
        <v>0</v>
      </c>
      <c r="F17" s="54" t="s">
        <v>84</v>
      </c>
      <c r="G17" s="64">
        <v>461.39</v>
      </c>
      <c r="H17" s="77">
        <f t="shared" si="0"/>
        <v>0</v>
      </c>
      <c r="I17" s="63">
        <v>576.73</v>
      </c>
      <c r="J17" s="61">
        <f t="shared" si="1"/>
        <v>0</v>
      </c>
      <c r="K17" s="61">
        <f t="shared" si="2"/>
        <v>0</v>
      </c>
      <c r="L17" s="144"/>
      <c r="M17" s="39"/>
      <c r="N17" s="39"/>
      <c r="O17" s="39"/>
      <c r="P17" s="39"/>
      <c r="Q17" s="39"/>
      <c r="R17" s="34"/>
      <c r="S17" s="126"/>
    </row>
    <row r="18" spans="2:22" s="37" customFormat="1" ht="15" customHeight="1" x14ac:dyDescent="0.25">
      <c r="B18" s="140"/>
      <c r="C18" s="48" t="s">
        <v>72</v>
      </c>
      <c r="D18" s="75">
        <f>IF(NOT('WCF - Establishment Items '!$F$6="YES"),SUM('WCF - Establishment Items '!P$17:P$107),0)</f>
        <v>0</v>
      </c>
      <c r="E18" s="75">
        <f>IF('WCF - Establishment Items '!$F$6="YES",SUM('WCF - Establishment Items '!P$17:P$107),0)</f>
        <v>0</v>
      </c>
      <c r="F18" s="54" t="s">
        <v>84</v>
      </c>
      <c r="G18" s="64">
        <v>764.43</v>
      </c>
      <c r="H18" s="77">
        <f t="shared" si="0"/>
        <v>0</v>
      </c>
      <c r="I18" s="63">
        <v>955.53</v>
      </c>
      <c r="J18" s="61">
        <f t="shared" si="1"/>
        <v>0</v>
      </c>
      <c r="K18" s="61">
        <f t="shared" si="2"/>
        <v>0</v>
      </c>
      <c r="L18" s="144"/>
      <c r="M18" s="39"/>
      <c r="N18" s="39"/>
      <c r="O18" s="39"/>
      <c r="P18" s="39"/>
      <c r="Q18" s="39"/>
      <c r="R18" s="34"/>
      <c r="S18" s="126"/>
    </row>
    <row r="19" spans="2:22" s="37" customFormat="1" ht="30" x14ac:dyDescent="0.25">
      <c r="B19" s="140" t="s">
        <v>75</v>
      </c>
      <c r="C19" s="79" t="s">
        <v>91</v>
      </c>
      <c r="D19" s="56"/>
      <c r="E19" s="56"/>
      <c r="F19" s="56"/>
      <c r="G19" s="65"/>
      <c r="H19" s="65"/>
      <c r="I19" s="66"/>
      <c r="J19" s="66"/>
      <c r="K19" s="64">
        <f>'WCF - Additional Items'!H14</f>
        <v>0</v>
      </c>
      <c r="L19" s="144"/>
      <c r="M19" s="39"/>
      <c r="N19" s="39"/>
      <c r="O19" s="39"/>
      <c r="P19" s="39"/>
      <c r="Q19" s="39"/>
      <c r="R19" s="34"/>
      <c r="S19" s="126"/>
    </row>
    <row r="20" spans="2:22" s="37" customFormat="1" ht="30" x14ac:dyDescent="0.25">
      <c r="B20" s="140"/>
      <c r="C20" s="49" t="s">
        <v>73</v>
      </c>
      <c r="D20" s="56"/>
      <c r="E20" s="56"/>
      <c r="F20" s="56"/>
      <c r="G20" s="56"/>
      <c r="H20" s="56"/>
      <c r="I20" s="58"/>
      <c r="J20" s="58"/>
      <c r="K20" s="64">
        <f>'WCF - Additional Items'!H7</f>
        <v>0</v>
      </c>
      <c r="L20" s="144"/>
      <c r="M20" s="39"/>
      <c r="N20" s="39"/>
      <c r="O20" s="39"/>
      <c r="P20" s="39"/>
      <c r="Q20" s="39"/>
      <c r="R20" s="34"/>
      <c r="S20" s="126"/>
    </row>
    <row r="21" spans="2:22" s="37" customFormat="1" ht="30.75" thickBot="1" x14ac:dyDescent="0.3">
      <c r="B21" s="141"/>
      <c r="C21" s="50" t="s">
        <v>74</v>
      </c>
      <c r="D21" s="57"/>
      <c r="E21" s="57"/>
      <c r="F21" s="57"/>
      <c r="G21" s="57"/>
      <c r="H21" s="57"/>
      <c r="I21" s="59"/>
      <c r="J21" s="60"/>
      <c r="K21" s="68">
        <f>'WCF - Additional Items'!H11</f>
        <v>0</v>
      </c>
      <c r="L21" s="145"/>
      <c r="M21" s="45"/>
      <c r="N21" s="45"/>
      <c r="O21" s="45"/>
      <c r="P21" s="45"/>
      <c r="Q21" s="45"/>
      <c r="R21" s="45"/>
      <c r="S21" s="126"/>
    </row>
    <row r="22" spans="2:22" s="37" customFormat="1" ht="15" customHeight="1" thickBot="1" x14ac:dyDescent="0.3">
      <c r="C22" s="32"/>
      <c r="D22" s="35"/>
      <c r="E22" s="35"/>
      <c r="F22" s="36"/>
      <c r="G22" s="36"/>
      <c r="H22" s="36"/>
      <c r="I22" s="36"/>
      <c r="J22" s="36"/>
      <c r="K22" s="45"/>
      <c r="L22" s="45"/>
      <c r="M22" s="45"/>
      <c r="N22" s="45"/>
      <c r="O22" s="45"/>
      <c r="P22" s="45"/>
      <c r="Q22" s="45"/>
      <c r="R22" s="45"/>
      <c r="S22" s="29"/>
    </row>
    <row r="23" spans="2:22" s="37" customFormat="1" ht="15" customHeight="1" x14ac:dyDescent="0.25">
      <c r="C23" s="148" t="s">
        <v>35</v>
      </c>
      <c r="D23" s="149"/>
      <c r="E23" s="149"/>
      <c r="F23" s="67">
        <f>'WCF - Establishment Items '!R6</f>
        <v>0</v>
      </c>
      <c r="G23" s="36"/>
      <c r="H23" s="36"/>
      <c r="I23" s="36"/>
      <c r="J23" s="36"/>
      <c r="K23" s="45"/>
      <c r="L23" s="45"/>
      <c r="M23" s="45"/>
      <c r="N23" s="45"/>
      <c r="O23" s="45"/>
      <c r="P23" s="45"/>
      <c r="Q23" s="45"/>
      <c r="R23" s="45"/>
      <c r="S23" s="29"/>
    </row>
    <row r="24" spans="2:22" s="37" customFormat="1" ht="15" customHeight="1" x14ac:dyDescent="0.25">
      <c r="C24" s="146" t="s">
        <v>34</v>
      </c>
      <c r="D24" s="147"/>
      <c r="E24" s="147"/>
      <c r="F24" s="80">
        <f>'WCF - Establishment Items '!R9</f>
        <v>0</v>
      </c>
      <c r="G24" s="36"/>
      <c r="H24" s="36"/>
      <c r="I24" s="36"/>
      <c r="J24" s="36"/>
      <c r="K24" s="36"/>
      <c r="L24" s="36"/>
      <c r="M24" s="36"/>
      <c r="N24" s="36"/>
      <c r="O24" s="36"/>
      <c r="P24" s="36"/>
      <c r="Q24" s="36"/>
      <c r="R24" s="28"/>
      <c r="S24" s="29"/>
    </row>
    <row r="25" spans="2:22" s="37" customFormat="1" ht="15" customHeight="1" x14ac:dyDescent="0.25">
      <c r="C25" s="146" t="s">
        <v>78</v>
      </c>
      <c r="D25" s="147"/>
      <c r="E25" s="147"/>
      <c r="F25" s="80">
        <f>IFERROR(SUM(D7:E7)/F23,0)</f>
        <v>0</v>
      </c>
      <c r="G25" s="36"/>
      <c r="H25" s="36"/>
      <c r="I25" s="36"/>
      <c r="J25" s="36"/>
      <c r="K25" s="36"/>
      <c r="L25" s="36"/>
      <c r="M25" s="36"/>
      <c r="N25" s="36"/>
      <c r="O25" s="36"/>
      <c r="P25" s="36"/>
      <c r="Q25" s="36"/>
      <c r="R25" s="28"/>
      <c r="S25" s="29"/>
    </row>
    <row r="26" spans="2:22" s="37" customFormat="1" ht="15" customHeight="1" x14ac:dyDescent="0.25">
      <c r="C26" s="146" t="s">
        <v>79</v>
      </c>
      <c r="D26" s="147"/>
      <c r="E26" s="147"/>
      <c r="F26" s="80">
        <f>IFERROR(SUM(D7:E7)/F24,0)</f>
        <v>0</v>
      </c>
      <c r="G26" s="36"/>
      <c r="H26" s="36"/>
      <c r="I26" s="36"/>
      <c r="J26" s="36"/>
      <c r="K26" s="36"/>
      <c r="L26" s="36"/>
      <c r="M26" s="36"/>
      <c r="N26" s="36"/>
      <c r="O26" s="36"/>
      <c r="P26" s="36"/>
      <c r="Q26" s="36"/>
      <c r="R26" s="28"/>
      <c r="S26" s="29"/>
    </row>
    <row r="27" spans="2:22" s="37" customFormat="1" ht="15" customHeight="1" x14ac:dyDescent="0.25">
      <c r="C27" s="146" t="s">
        <v>80</v>
      </c>
      <c r="D27" s="147"/>
      <c r="E27" s="147"/>
      <c r="F27" s="81">
        <f>SUM(K7:K18)</f>
        <v>0</v>
      </c>
      <c r="G27" s="36"/>
      <c r="H27" s="36"/>
      <c r="I27" s="36"/>
      <c r="J27" s="36"/>
      <c r="K27" s="36"/>
      <c r="L27" s="36"/>
      <c r="M27" s="36"/>
      <c r="N27" s="36"/>
      <c r="O27" s="36"/>
      <c r="P27" s="36"/>
      <c r="Q27" s="36"/>
      <c r="R27" s="28"/>
      <c r="S27" s="29"/>
    </row>
    <row r="28" spans="2:22" s="37" customFormat="1" ht="15" customHeight="1" x14ac:dyDescent="0.25">
      <c r="C28" s="146" t="s">
        <v>92</v>
      </c>
      <c r="D28" s="147"/>
      <c r="E28" s="147"/>
      <c r="F28" s="81">
        <f>SUM(K19:K21)</f>
        <v>0</v>
      </c>
      <c r="G28" s="36"/>
      <c r="H28" s="36"/>
      <c r="I28" s="36"/>
      <c r="J28" s="36"/>
      <c r="K28" s="36"/>
      <c r="L28" s="36"/>
      <c r="M28" s="36"/>
      <c r="N28" s="36"/>
      <c r="O28" s="36"/>
      <c r="P28" s="36"/>
      <c r="Q28" s="36"/>
      <c r="R28" s="28"/>
      <c r="S28" s="29"/>
      <c r="V28" s="82"/>
    </row>
    <row r="29" spans="2:22" s="37" customFormat="1" ht="15" customHeight="1" x14ac:dyDescent="0.25">
      <c r="C29" s="146" t="s">
        <v>81</v>
      </c>
      <c r="D29" s="147"/>
      <c r="E29" s="147"/>
      <c r="F29" s="81">
        <f>SUM(F27:F28)</f>
        <v>0</v>
      </c>
      <c r="G29" s="36"/>
      <c r="H29" s="36"/>
      <c r="I29" s="36"/>
      <c r="J29" s="36"/>
      <c r="K29" s="36"/>
      <c r="L29" s="36"/>
      <c r="M29" s="36"/>
      <c r="N29" s="36"/>
      <c r="O29" s="36"/>
      <c r="P29" s="36"/>
      <c r="Q29" s="36"/>
      <c r="R29" s="28"/>
      <c r="S29" s="29"/>
    </row>
    <row r="30" spans="2:22" s="37" customFormat="1" ht="30" customHeight="1" x14ac:dyDescent="0.25">
      <c r="C30" s="153" t="s">
        <v>85</v>
      </c>
      <c r="D30" s="154"/>
      <c r="E30" s="154"/>
      <c r="F30" s="81">
        <f>IFERROR(F27/F23,0)</f>
        <v>0</v>
      </c>
      <c r="G30" s="36"/>
      <c r="H30" s="36"/>
      <c r="I30" s="36"/>
      <c r="J30" s="36"/>
      <c r="K30" s="36"/>
      <c r="L30" s="36"/>
      <c r="M30" s="36"/>
      <c r="N30" s="36"/>
      <c r="O30" s="36"/>
      <c r="P30" s="36"/>
      <c r="Q30" s="36"/>
      <c r="R30" s="28"/>
      <c r="S30" s="29"/>
    </row>
    <row r="31" spans="2:22" s="37" customFormat="1" ht="30" customHeight="1" thickBot="1" x14ac:dyDescent="0.3">
      <c r="C31" s="151" t="s">
        <v>86</v>
      </c>
      <c r="D31" s="152"/>
      <c r="E31" s="152"/>
      <c r="F31" s="83">
        <f>IFERROR(F29/F23,0)</f>
        <v>0</v>
      </c>
      <c r="G31" s="36"/>
      <c r="H31" s="36"/>
      <c r="I31" s="36"/>
      <c r="J31" s="36"/>
      <c r="K31" s="36"/>
      <c r="L31" s="36"/>
      <c r="M31" s="36"/>
      <c r="N31" s="36"/>
      <c r="O31" s="36"/>
      <c r="P31" s="36"/>
      <c r="Q31" s="36"/>
      <c r="R31" s="28"/>
      <c r="S31" s="29"/>
    </row>
    <row r="32" spans="2:22" s="37" customFormat="1" ht="15" customHeight="1" x14ac:dyDescent="0.25">
      <c r="C32" s="32"/>
      <c r="D32" s="35"/>
      <c r="E32" s="35"/>
      <c r="F32" s="36"/>
      <c r="G32" s="36"/>
      <c r="H32" s="36"/>
      <c r="I32" s="36"/>
      <c r="J32" s="36"/>
      <c r="K32" s="36"/>
      <c r="L32" s="36"/>
      <c r="M32" s="36"/>
      <c r="N32" s="36"/>
      <c r="O32" s="36"/>
      <c r="P32" s="36"/>
      <c r="Q32" s="36"/>
      <c r="R32" s="28"/>
      <c r="S32" s="29"/>
    </row>
    <row r="33" spans="3:19" ht="15" hidden="1" customHeight="1" x14ac:dyDescent="0.25">
      <c r="C33" s="25"/>
      <c r="D33" s="26"/>
      <c r="E33" s="26"/>
      <c r="F33" s="27"/>
      <c r="G33" s="27"/>
      <c r="H33" s="27"/>
      <c r="I33" s="27"/>
      <c r="J33" s="27"/>
      <c r="K33" s="27"/>
      <c r="L33" s="27"/>
      <c r="M33" s="27"/>
      <c r="N33" s="27"/>
      <c r="O33" s="27"/>
      <c r="P33" s="27"/>
      <c r="Q33" s="27"/>
      <c r="R33" s="28"/>
      <c r="S33" s="29"/>
    </row>
    <row r="34" spans="3:19" ht="15" hidden="1" customHeight="1" x14ac:dyDescent="0.25">
      <c r="C34" s="25"/>
      <c r="D34" s="26"/>
      <c r="E34" s="26"/>
      <c r="F34" s="27"/>
      <c r="G34" s="27"/>
      <c r="H34" s="27"/>
      <c r="I34" s="27"/>
      <c r="J34" s="27"/>
      <c r="K34" s="27"/>
      <c r="L34" s="27"/>
      <c r="M34" s="27"/>
      <c r="N34" s="27"/>
      <c r="O34" s="27"/>
      <c r="P34" s="27"/>
      <c r="Q34" s="27"/>
      <c r="R34" s="28"/>
      <c r="S34" s="29"/>
    </row>
    <row r="35" spans="3:19" ht="15" hidden="1" customHeight="1" x14ac:dyDescent="0.25">
      <c r="C35" s="25"/>
      <c r="D35" s="26"/>
      <c r="E35" s="26"/>
      <c r="F35" s="27"/>
      <c r="G35" s="27"/>
      <c r="H35" s="27"/>
      <c r="I35" s="27"/>
      <c r="J35" s="27"/>
      <c r="K35" s="27"/>
      <c r="L35" s="27"/>
      <c r="M35" s="27"/>
      <c r="N35" s="27"/>
      <c r="O35" s="27"/>
      <c r="P35" s="27"/>
      <c r="Q35" s="27"/>
      <c r="R35" s="28"/>
      <c r="S35" s="29"/>
    </row>
    <row r="36" spans="3:19" ht="15" hidden="1" customHeight="1" x14ac:dyDescent="0.25">
      <c r="C36" s="25"/>
      <c r="D36" s="26"/>
      <c r="E36" s="26"/>
      <c r="F36" s="27"/>
      <c r="G36" s="27"/>
      <c r="H36" s="27"/>
      <c r="I36" s="27"/>
      <c r="J36" s="27"/>
      <c r="K36" s="27"/>
      <c r="L36" s="27"/>
      <c r="M36" s="27"/>
      <c r="N36" s="27"/>
      <c r="O36" s="27"/>
      <c r="P36" s="27"/>
      <c r="Q36" s="27"/>
      <c r="R36" s="28"/>
      <c r="S36" s="29"/>
    </row>
    <row r="37" spans="3:19" ht="15" hidden="1" customHeight="1" x14ac:dyDescent="0.25">
      <c r="C37" s="25"/>
      <c r="D37" s="26"/>
      <c r="E37" s="26"/>
      <c r="F37" s="27"/>
      <c r="G37" s="27"/>
      <c r="H37" s="27"/>
      <c r="I37" s="27"/>
      <c r="J37" s="27"/>
      <c r="K37" s="27"/>
      <c r="L37" s="27"/>
      <c r="M37" s="27"/>
      <c r="N37" s="27"/>
      <c r="O37" s="27"/>
      <c r="P37" s="27"/>
      <c r="Q37" s="27"/>
      <c r="R37" s="28"/>
      <c r="S37" s="29"/>
    </row>
    <row r="38" spans="3:19" ht="15" hidden="1" customHeight="1" x14ac:dyDescent="0.25">
      <c r="C38" s="25"/>
      <c r="D38" s="26"/>
      <c r="E38" s="26"/>
      <c r="F38" s="27"/>
      <c r="G38" s="27"/>
      <c r="H38" s="27"/>
      <c r="I38" s="27"/>
      <c r="J38" s="27"/>
      <c r="K38" s="27"/>
      <c r="L38" s="27"/>
      <c r="M38" s="27"/>
      <c r="N38" s="27"/>
      <c r="O38" s="27"/>
      <c r="P38" s="27"/>
      <c r="Q38" s="27"/>
      <c r="R38" s="28"/>
      <c r="S38" s="29"/>
    </row>
    <row r="39" spans="3:19" ht="15" hidden="1" customHeight="1" x14ac:dyDescent="0.25">
      <c r="C39" s="25"/>
      <c r="D39" s="26"/>
      <c r="E39" s="26"/>
      <c r="F39" s="27"/>
      <c r="G39" s="27"/>
      <c r="H39" s="27"/>
      <c r="I39" s="27"/>
      <c r="J39" s="27"/>
      <c r="K39" s="27"/>
      <c r="L39" s="27"/>
      <c r="M39" s="27"/>
      <c r="N39" s="27"/>
      <c r="O39" s="27"/>
      <c r="P39" s="27"/>
      <c r="Q39" s="27"/>
      <c r="R39" s="28"/>
      <c r="S39" s="29"/>
    </row>
    <row r="40" spans="3:19" ht="15" hidden="1" customHeight="1" x14ac:dyDescent="0.25">
      <c r="C40" s="25"/>
      <c r="D40" s="26"/>
      <c r="E40" s="26"/>
      <c r="F40" s="27"/>
      <c r="G40" s="27"/>
      <c r="H40" s="27"/>
      <c r="I40" s="27"/>
      <c r="J40" s="27"/>
      <c r="K40" s="27"/>
      <c r="L40" s="27"/>
      <c r="M40" s="27"/>
      <c r="N40" s="27"/>
      <c r="O40" s="27"/>
      <c r="P40" s="27"/>
      <c r="Q40" s="27"/>
      <c r="R40" s="28"/>
      <c r="S40" s="29"/>
    </row>
    <row r="41" spans="3:19" ht="15" hidden="1" customHeight="1" x14ac:dyDescent="0.25">
      <c r="C41" s="25"/>
      <c r="D41" s="26"/>
      <c r="E41" s="26"/>
      <c r="F41" s="27"/>
      <c r="G41" s="27"/>
      <c r="H41" s="27"/>
      <c r="I41" s="27"/>
      <c r="J41" s="27"/>
      <c r="K41" s="27"/>
      <c r="L41" s="27"/>
      <c r="M41" s="27"/>
      <c r="N41" s="27"/>
      <c r="O41" s="27"/>
      <c r="P41" s="27"/>
      <c r="Q41" s="27"/>
      <c r="R41" s="28"/>
      <c r="S41" s="29"/>
    </row>
    <row r="42" spans="3:19" ht="15" hidden="1" customHeight="1" x14ac:dyDescent="0.25">
      <c r="C42" s="25"/>
      <c r="D42" s="26"/>
      <c r="E42" s="26"/>
      <c r="F42" s="27"/>
      <c r="G42" s="27"/>
      <c r="H42" s="27"/>
      <c r="I42" s="27"/>
      <c r="J42" s="27"/>
      <c r="K42" s="27"/>
      <c r="L42" s="27"/>
      <c r="M42" s="27"/>
      <c r="N42" s="27"/>
      <c r="O42" s="27"/>
      <c r="P42" s="27"/>
      <c r="Q42" s="27"/>
      <c r="R42" s="28"/>
      <c r="S42" s="29"/>
    </row>
    <row r="43" spans="3:19" hidden="1" x14ac:dyDescent="0.25">
      <c r="C43" s="25"/>
      <c r="D43" s="26"/>
      <c r="E43" s="26"/>
      <c r="F43" s="27"/>
      <c r="G43" s="27"/>
      <c r="H43" s="27"/>
      <c r="I43" s="27"/>
      <c r="J43" s="27"/>
      <c r="K43" s="27"/>
      <c r="L43" s="27"/>
      <c r="M43" s="27"/>
      <c r="N43" s="27"/>
      <c r="O43" s="27"/>
      <c r="P43" s="27"/>
      <c r="Q43" s="27"/>
      <c r="R43" s="28"/>
      <c r="S43" s="29"/>
    </row>
    <row r="44" spans="3:19" hidden="1" x14ac:dyDescent="0.25">
      <c r="C44" s="25"/>
      <c r="D44" s="26"/>
      <c r="E44" s="26"/>
      <c r="F44" s="27"/>
      <c r="G44" s="27"/>
      <c r="H44" s="27"/>
      <c r="I44" s="27"/>
      <c r="J44" s="27"/>
      <c r="K44" s="27"/>
      <c r="L44" s="27"/>
      <c r="M44" s="27"/>
      <c r="N44" s="27"/>
      <c r="O44" s="27"/>
      <c r="P44" s="27"/>
      <c r="Q44" s="27"/>
      <c r="R44" s="28"/>
      <c r="S44" s="29"/>
    </row>
    <row r="45" spans="3:19" hidden="1" x14ac:dyDescent="0.25">
      <c r="C45" s="25"/>
      <c r="D45" s="26"/>
      <c r="E45" s="26"/>
      <c r="F45" s="27"/>
      <c r="G45" s="27"/>
      <c r="H45" s="27"/>
      <c r="I45" s="27"/>
      <c r="J45" s="27"/>
      <c r="K45" s="27"/>
      <c r="L45" s="27"/>
      <c r="M45" s="27"/>
      <c r="N45" s="27"/>
      <c r="O45" s="27"/>
      <c r="P45" s="27"/>
      <c r="Q45" s="27"/>
      <c r="R45" s="28"/>
      <c r="S45" s="29"/>
    </row>
    <row r="46" spans="3:19" hidden="1" x14ac:dyDescent="0.25">
      <c r="C46" s="25"/>
      <c r="D46" s="26"/>
      <c r="E46" s="26"/>
      <c r="F46" s="27"/>
      <c r="G46" s="27"/>
      <c r="H46" s="27"/>
      <c r="I46" s="27"/>
      <c r="J46" s="27"/>
      <c r="K46" s="27"/>
      <c r="L46" s="27"/>
      <c r="M46" s="27"/>
      <c r="N46" s="27"/>
      <c r="O46" s="27"/>
      <c r="P46" s="27"/>
      <c r="Q46" s="27"/>
      <c r="R46" s="28"/>
      <c r="S46" s="29"/>
    </row>
    <row r="47" spans="3:19" hidden="1" x14ac:dyDescent="0.25">
      <c r="C47" s="25"/>
      <c r="D47" s="26"/>
      <c r="E47" s="26"/>
      <c r="F47" s="27"/>
      <c r="G47" s="27"/>
      <c r="H47" s="27"/>
      <c r="I47" s="27"/>
      <c r="J47" s="27"/>
      <c r="K47" s="27"/>
      <c r="L47" s="27"/>
      <c r="M47" s="27"/>
      <c r="N47" s="27"/>
      <c r="O47" s="27"/>
      <c r="P47" s="27"/>
      <c r="Q47" s="27"/>
      <c r="R47" s="28"/>
      <c r="S47" s="29"/>
    </row>
    <row r="48" spans="3:19" hidden="1" x14ac:dyDescent="0.25">
      <c r="C48" s="25"/>
      <c r="D48" s="26"/>
      <c r="E48" s="26"/>
      <c r="F48" s="27"/>
      <c r="G48" s="27"/>
      <c r="H48" s="27"/>
      <c r="I48" s="27"/>
      <c r="J48" s="27"/>
      <c r="K48" s="27"/>
      <c r="L48" s="27"/>
      <c r="M48" s="27"/>
      <c r="N48" s="27"/>
      <c r="O48" s="27"/>
      <c r="P48" s="27"/>
      <c r="Q48" s="27"/>
      <c r="R48" s="28"/>
      <c r="S48" s="29"/>
    </row>
    <row r="49" spans="3:19" hidden="1" x14ac:dyDescent="0.25">
      <c r="C49" s="25"/>
      <c r="D49" s="26"/>
      <c r="E49" s="26"/>
      <c r="F49" s="27"/>
      <c r="G49" s="27"/>
      <c r="H49" s="27"/>
      <c r="I49" s="27"/>
      <c r="J49" s="27"/>
      <c r="K49" s="27"/>
      <c r="L49" s="27"/>
      <c r="M49" s="27"/>
      <c r="N49" s="27"/>
      <c r="O49" s="27"/>
      <c r="P49" s="27"/>
      <c r="Q49" s="27"/>
      <c r="R49" s="28"/>
      <c r="S49" s="29"/>
    </row>
    <row r="50" spans="3:19" hidden="1" x14ac:dyDescent="0.25">
      <c r="C50" s="25"/>
      <c r="D50" s="26"/>
      <c r="E50" s="26"/>
      <c r="F50" s="27"/>
      <c r="G50" s="27"/>
      <c r="H50" s="27"/>
      <c r="I50" s="27"/>
      <c r="J50" s="27"/>
      <c r="K50" s="27"/>
      <c r="L50" s="27"/>
      <c r="M50" s="27"/>
      <c r="N50" s="27"/>
      <c r="O50" s="27"/>
      <c r="P50" s="27"/>
      <c r="Q50" s="27"/>
      <c r="R50" s="28"/>
      <c r="S50" s="29"/>
    </row>
    <row r="51" spans="3:19" hidden="1" x14ac:dyDescent="0.25">
      <c r="C51" s="25"/>
      <c r="D51" s="26"/>
      <c r="E51" s="26"/>
      <c r="F51" s="27"/>
      <c r="G51" s="27"/>
      <c r="H51" s="27"/>
      <c r="I51" s="27"/>
      <c r="J51" s="27"/>
      <c r="K51" s="27"/>
      <c r="L51" s="27"/>
      <c r="M51" s="27"/>
      <c r="N51" s="27"/>
      <c r="O51" s="27"/>
      <c r="P51" s="27"/>
      <c r="Q51" s="27"/>
      <c r="R51" s="28"/>
      <c r="S51" s="29"/>
    </row>
    <row r="52" spans="3:19" hidden="1" x14ac:dyDescent="0.25">
      <c r="C52" s="25"/>
      <c r="D52" s="26"/>
      <c r="E52" s="26"/>
      <c r="F52" s="27"/>
      <c r="G52" s="27"/>
      <c r="H52" s="27"/>
      <c r="I52" s="27"/>
      <c r="J52" s="27"/>
      <c r="K52" s="27"/>
      <c r="L52" s="27"/>
      <c r="M52" s="27"/>
      <c r="N52" s="27"/>
      <c r="O52" s="27"/>
      <c r="P52" s="27"/>
      <c r="Q52" s="27"/>
      <c r="R52" s="28"/>
      <c r="S52" s="29"/>
    </row>
    <row r="53" spans="3:19" hidden="1" x14ac:dyDescent="0.25">
      <c r="C53" s="25"/>
      <c r="D53" s="26"/>
      <c r="E53" s="26"/>
      <c r="F53" s="27"/>
      <c r="G53" s="27"/>
      <c r="H53" s="27"/>
      <c r="I53" s="27"/>
      <c r="J53" s="27"/>
      <c r="K53" s="27"/>
      <c r="L53" s="27"/>
      <c r="M53" s="27"/>
      <c r="N53" s="27"/>
      <c r="O53" s="27"/>
      <c r="P53" s="27"/>
      <c r="Q53" s="27"/>
      <c r="R53" s="28"/>
      <c r="S53" s="29"/>
    </row>
    <row r="54" spans="3:19" hidden="1" x14ac:dyDescent="0.25">
      <c r="C54" s="25"/>
      <c r="D54" s="26"/>
      <c r="E54" s="26"/>
      <c r="F54" s="27"/>
      <c r="G54" s="27"/>
      <c r="H54" s="27"/>
      <c r="I54" s="27"/>
      <c r="J54" s="27"/>
      <c r="K54" s="27"/>
      <c r="L54" s="27"/>
      <c r="M54" s="27"/>
      <c r="N54" s="27"/>
      <c r="O54" s="27"/>
      <c r="P54" s="27"/>
      <c r="Q54" s="27"/>
      <c r="R54" s="28"/>
      <c r="S54" s="29"/>
    </row>
    <row r="55" spans="3:19" hidden="1" x14ac:dyDescent="0.25">
      <c r="C55" s="25"/>
      <c r="D55" s="26"/>
      <c r="E55" s="26"/>
      <c r="F55" s="27"/>
      <c r="G55" s="27"/>
      <c r="H55" s="27"/>
      <c r="I55" s="27"/>
      <c r="J55" s="27"/>
      <c r="K55" s="27"/>
      <c r="L55" s="27"/>
      <c r="M55" s="27"/>
      <c r="N55" s="27"/>
      <c r="O55" s="27"/>
      <c r="P55" s="27"/>
      <c r="Q55" s="27"/>
      <c r="R55" s="28"/>
      <c r="S55" s="29"/>
    </row>
    <row r="56" spans="3:19" hidden="1" x14ac:dyDescent="0.25">
      <c r="C56" s="25"/>
      <c r="D56" s="26"/>
      <c r="E56" s="26"/>
      <c r="F56" s="27"/>
      <c r="G56" s="27"/>
      <c r="H56" s="27"/>
      <c r="I56" s="27"/>
      <c r="J56" s="27"/>
      <c r="K56" s="27"/>
      <c r="L56" s="27"/>
      <c r="M56" s="27"/>
      <c r="N56" s="27"/>
      <c r="O56" s="27"/>
      <c r="P56" s="27"/>
      <c r="Q56" s="27"/>
      <c r="R56" s="28"/>
      <c r="S56" s="29"/>
    </row>
    <row r="57" spans="3:19" hidden="1" x14ac:dyDescent="0.25">
      <c r="C57" s="25"/>
      <c r="D57" s="26"/>
      <c r="E57" s="26"/>
      <c r="F57" s="27"/>
      <c r="G57" s="27"/>
      <c r="H57" s="27"/>
      <c r="I57" s="27"/>
      <c r="J57" s="27"/>
      <c r="K57" s="27"/>
      <c r="L57" s="27"/>
      <c r="M57" s="27"/>
      <c r="N57" s="27"/>
      <c r="O57" s="27"/>
      <c r="P57" s="27"/>
      <c r="Q57" s="27"/>
      <c r="R57" s="28"/>
      <c r="S57" s="29"/>
    </row>
    <row r="58" spans="3:19" hidden="1" x14ac:dyDescent="0.25">
      <c r="C58" s="25"/>
      <c r="D58" s="26"/>
      <c r="E58" s="26"/>
      <c r="F58" s="27"/>
      <c r="G58" s="27"/>
      <c r="H58" s="27"/>
      <c r="I58" s="27"/>
      <c r="J58" s="27"/>
      <c r="K58" s="27"/>
      <c r="L58" s="27"/>
      <c r="M58" s="27"/>
      <c r="N58" s="27"/>
      <c r="O58" s="27"/>
      <c r="P58" s="27"/>
      <c r="Q58" s="27"/>
      <c r="R58" s="28"/>
      <c r="S58" s="29"/>
    </row>
    <row r="59" spans="3:19" hidden="1" x14ac:dyDescent="0.25">
      <c r="C59" s="25"/>
      <c r="D59" s="26"/>
      <c r="E59" s="26"/>
      <c r="F59" s="27"/>
      <c r="G59" s="27"/>
      <c r="H59" s="27"/>
      <c r="I59" s="27"/>
      <c r="J59" s="27"/>
      <c r="K59" s="27"/>
      <c r="L59" s="27"/>
      <c r="M59" s="27"/>
      <c r="N59" s="27"/>
      <c r="O59" s="27"/>
      <c r="P59" s="27"/>
      <c r="Q59" s="27"/>
      <c r="R59" s="28"/>
      <c r="S59" s="29"/>
    </row>
    <row r="60" spans="3:19" hidden="1" x14ac:dyDescent="0.25">
      <c r="C60" s="25"/>
      <c r="D60" s="26"/>
      <c r="E60" s="26"/>
      <c r="F60" s="27"/>
      <c r="G60" s="27"/>
      <c r="H60" s="27"/>
      <c r="I60" s="27"/>
      <c r="J60" s="27"/>
      <c r="K60" s="27"/>
      <c r="L60" s="27"/>
      <c r="M60" s="27"/>
      <c r="N60" s="27"/>
      <c r="O60" s="27"/>
      <c r="P60" s="27"/>
      <c r="Q60" s="27"/>
      <c r="R60" s="28"/>
      <c r="S60" s="29"/>
    </row>
    <row r="61" spans="3:19" hidden="1" x14ac:dyDescent="0.25">
      <c r="C61" s="25"/>
      <c r="D61" s="26"/>
      <c r="E61" s="26"/>
      <c r="F61" s="27"/>
      <c r="G61" s="27"/>
      <c r="H61" s="27"/>
      <c r="I61" s="27"/>
      <c r="J61" s="27"/>
      <c r="K61" s="27"/>
      <c r="L61" s="27"/>
      <c r="M61" s="27"/>
      <c r="N61" s="27"/>
      <c r="O61" s="27"/>
      <c r="P61" s="27"/>
      <c r="Q61" s="27"/>
      <c r="R61" s="28"/>
      <c r="S61" s="29"/>
    </row>
    <row r="62" spans="3:19" hidden="1" x14ac:dyDescent="0.25">
      <c r="C62" s="25"/>
      <c r="D62" s="26"/>
      <c r="E62" s="26"/>
      <c r="F62" s="27"/>
      <c r="G62" s="27"/>
      <c r="H62" s="27"/>
      <c r="I62" s="27"/>
      <c r="J62" s="27"/>
      <c r="K62" s="27"/>
      <c r="L62" s="27"/>
      <c r="M62" s="27"/>
      <c r="N62" s="27"/>
      <c r="O62" s="27"/>
      <c r="P62" s="27"/>
      <c r="Q62" s="27"/>
      <c r="R62" s="28"/>
      <c r="S62" s="29"/>
    </row>
    <row r="63" spans="3:19" hidden="1" x14ac:dyDescent="0.25">
      <c r="C63" s="25"/>
      <c r="D63" s="26"/>
      <c r="E63" s="26"/>
      <c r="F63" s="27"/>
      <c r="G63" s="27"/>
      <c r="H63" s="27"/>
      <c r="I63" s="27"/>
      <c r="J63" s="27"/>
      <c r="K63" s="27"/>
      <c r="L63" s="27"/>
      <c r="M63" s="27"/>
      <c r="N63" s="27"/>
      <c r="O63" s="27"/>
      <c r="P63" s="27"/>
      <c r="Q63" s="27"/>
      <c r="R63" s="28"/>
      <c r="S63" s="29"/>
    </row>
    <row r="64" spans="3:19" hidden="1" x14ac:dyDescent="0.25">
      <c r="C64" s="25"/>
      <c r="D64" s="26"/>
      <c r="E64" s="26"/>
      <c r="F64" s="27"/>
      <c r="G64" s="27"/>
      <c r="H64" s="27"/>
      <c r="I64" s="27"/>
      <c r="J64" s="27"/>
      <c r="K64" s="27"/>
      <c r="L64" s="27"/>
      <c r="M64" s="27"/>
      <c r="N64" s="27"/>
      <c r="O64" s="27"/>
      <c r="P64" s="27"/>
      <c r="Q64" s="27"/>
      <c r="R64" s="28"/>
      <c r="S64" s="29"/>
    </row>
    <row r="65" spans="3:19" hidden="1" x14ac:dyDescent="0.25">
      <c r="C65" s="25"/>
      <c r="D65" s="26"/>
      <c r="E65" s="26"/>
      <c r="F65" s="27"/>
      <c r="G65" s="27"/>
      <c r="H65" s="27"/>
      <c r="I65" s="27"/>
      <c r="J65" s="27"/>
      <c r="K65" s="27"/>
      <c r="L65" s="27"/>
      <c r="M65" s="27"/>
      <c r="N65" s="27"/>
      <c r="O65" s="27"/>
      <c r="P65" s="27"/>
      <c r="Q65" s="27"/>
      <c r="R65" s="28"/>
      <c r="S65" s="29"/>
    </row>
    <row r="66" spans="3:19" hidden="1" x14ac:dyDescent="0.25">
      <c r="C66" s="25"/>
      <c r="D66" s="26"/>
      <c r="E66" s="26"/>
      <c r="F66" s="27"/>
      <c r="G66" s="27"/>
      <c r="H66" s="27"/>
      <c r="I66" s="27"/>
      <c r="J66" s="27"/>
      <c r="K66" s="27"/>
      <c r="L66" s="27"/>
      <c r="M66" s="27"/>
      <c r="N66" s="27"/>
      <c r="O66" s="27"/>
      <c r="P66" s="27"/>
      <c r="Q66" s="27"/>
      <c r="R66" s="28"/>
      <c r="S66" s="29"/>
    </row>
    <row r="67" spans="3:19" hidden="1" x14ac:dyDescent="0.25">
      <c r="C67" s="25"/>
      <c r="D67" s="26"/>
      <c r="E67" s="26"/>
      <c r="F67" s="27"/>
      <c r="G67" s="27"/>
      <c r="H67" s="27"/>
      <c r="I67" s="27"/>
      <c r="J67" s="27"/>
      <c r="K67" s="27"/>
      <c r="L67" s="27"/>
      <c r="M67" s="27"/>
      <c r="N67" s="27"/>
      <c r="O67" s="27"/>
      <c r="P67" s="27"/>
      <c r="Q67" s="27"/>
      <c r="R67" s="28"/>
      <c r="S67" s="29"/>
    </row>
    <row r="68" spans="3:19" hidden="1" x14ac:dyDescent="0.25">
      <c r="C68" s="25"/>
      <c r="D68" s="26"/>
      <c r="E68" s="26"/>
      <c r="F68" s="27"/>
      <c r="G68" s="27"/>
      <c r="H68" s="27"/>
      <c r="I68" s="27"/>
      <c r="J68" s="27"/>
      <c r="K68" s="27"/>
      <c r="L68" s="27"/>
      <c r="M68" s="27"/>
      <c r="N68" s="27"/>
      <c r="O68" s="27"/>
      <c r="P68" s="27"/>
      <c r="Q68" s="27"/>
      <c r="R68" s="28"/>
      <c r="S68" s="29"/>
    </row>
    <row r="69" spans="3:19" hidden="1" x14ac:dyDescent="0.25">
      <c r="C69" s="25"/>
      <c r="D69" s="26"/>
      <c r="E69" s="26"/>
      <c r="F69" s="27"/>
      <c r="G69" s="27"/>
      <c r="H69" s="27"/>
      <c r="I69" s="27"/>
      <c r="J69" s="27"/>
      <c r="K69" s="27"/>
      <c r="L69" s="27"/>
      <c r="M69" s="27"/>
      <c r="N69" s="27"/>
      <c r="O69" s="27"/>
      <c r="P69" s="27"/>
      <c r="Q69" s="27"/>
      <c r="R69" s="28"/>
      <c r="S69" s="29"/>
    </row>
    <row r="70" spans="3:19" hidden="1" x14ac:dyDescent="0.25">
      <c r="C70" s="25"/>
      <c r="D70" s="26"/>
      <c r="E70" s="26"/>
      <c r="F70" s="27"/>
      <c r="G70" s="27"/>
      <c r="H70" s="27"/>
      <c r="I70" s="27"/>
      <c r="J70" s="27"/>
      <c r="K70" s="27"/>
      <c r="L70" s="27"/>
      <c r="M70" s="27"/>
      <c r="N70" s="27"/>
      <c r="O70" s="27"/>
      <c r="P70" s="27"/>
      <c r="Q70" s="27"/>
      <c r="R70" s="28"/>
      <c r="S70" s="29"/>
    </row>
    <row r="71" spans="3:19" hidden="1" x14ac:dyDescent="0.25">
      <c r="C71" s="25"/>
      <c r="D71" s="26"/>
      <c r="E71" s="26"/>
      <c r="F71" s="27"/>
      <c r="G71" s="27"/>
      <c r="H71" s="27"/>
      <c r="I71" s="27"/>
      <c r="J71" s="27"/>
      <c r="K71" s="27"/>
      <c r="L71" s="27"/>
      <c r="M71" s="27"/>
      <c r="N71" s="27"/>
      <c r="O71" s="27"/>
      <c r="P71" s="27"/>
      <c r="Q71" s="27"/>
      <c r="R71" s="28"/>
      <c r="S71" s="29"/>
    </row>
    <row r="72" spans="3:19" hidden="1" x14ac:dyDescent="0.25">
      <c r="C72" s="25"/>
      <c r="D72" s="26"/>
      <c r="E72" s="26"/>
      <c r="F72" s="27"/>
      <c r="G72" s="27"/>
      <c r="H72" s="27"/>
      <c r="I72" s="27"/>
      <c r="J72" s="27"/>
      <c r="K72" s="27"/>
      <c r="L72" s="27"/>
      <c r="M72" s="27"/>
      <c r="N72" s="27"/>
      <c r="O72" s="27"/>
      <c r="P72" s="27"/>
      <c r="Q72" s="27"/>
      <c r="R72" s="28"/>
      <c r="S72" s="29"/>
    </row>
    <row r="73" spans="3:19" hidden="1" x14ac:dyDescent="0.25">
      <c r="C73" s="25"/>
      <c r="D73" s="26"/>
      <c r="E73" s="26"/>
      <c r="F73" s="27"/>
      <c r="G73" s="27"/>
      <c r="H73" s="27"/>
      <c r="I73" s="27"/>
      <c r="J73" s="27"/>
      <c r="K73" s="27"/>
      <c r="L73" s="27"/>
      <c r="M73" s="27"/>
      <c r="N73" s="27"/>
      <c r="O73" s="27"/>
      <c r="P73" s="27"/>
      <c r="Q73" s="27"/>
      <c r="R73" s="28"/>
      <c r="S73" s="29"/>
    </row>
    <row r="74" spans="3:19" hidden="1" x14ac:dyDescent="0.25">
      <c r="C74" s="25"/>
      <c r="D74" s="26"/>
      <c r="E74" s="26"/>
      <c r="F74" s="27"/>
      <c r="G74" s="27"/>
      <c r="H74" s="27"/>
      <c r="I74" s="27"/>
      <c r="J74" s="27"/>
      <c r="K74" s="27"/>
      <c r="L74" s="27"/>
      <c r="M74" s="27"/>
      <c r="N74" s="27"/>
      <c r="O74" s="27"/>
      <c r="P74" s="27"/>
      <c r="Q74" s="27"/>
      <c r="R74" s="28"/>
      <c r="S74" s="29"/>
    </row>
    <row r="75" spans="3:19" hidden="1" x14ac:dyDescent="0.25">
      <c r="C75" s="25"/>
      <c r="D75" s="26"/>
      <c r="E75" s="26"/>
      <c r="F75" s="27"/>
      <c r="G75" s="27"/>
      <c r="H75" s="27"/>
      <c r="I75" s="27"/>
      <c r="J75" s="27"/>
      <c r="K75" s="27"/>
      <c r="L75" s="27"/>
      <c r="M75" s="27"/>
      <c r="N75" s="27"/>
      <c r="O75" s="27"/>
      <c r="P75" s="27"/>
      <c r="Q75" s="27"/>
      <c r="R75" s="28"/>
      <c r="S75" s="29"/>
    </row>
    <row r="76" spans="3:19" hidden="1" x14ac:dyDescent="0.25">
      <c r="C76" s="25"/>
      <c r="D76" s="26"/>
      <c r="E76" s="26"/>
      <c r="F76" s="27"/>
      <c r="G76" s="27"/>
      <c r="H76" s="27"/>
      <c r="I76" s="27"/>
      <c r="J76" s="27"/>
      <c r="K76" s="27"/>
      <c r="L76" s="27"/>
      <c r="M76" s="27"/>
      <c r="N76" s="27"/>
      <c r="O76" s="27"/>
      <c r="P76" s="27"/>
      <c r="Q76" s="27"/>
      <c r="R76" s="28"/>
      <c r="S76" s="29"/>
    </row>
    <row r="77" spans="3:19" hidden="1" x14ac:dyDescent="0.25">
      <c r="C77" s="25"/>
      <c r="D77" s="26"/>
      <c r="E77" s="26"/>
      <c r="F77" s="27"/>
      <c r="G77" s="27"/>
      <c r="H77" s="27"/>
      <c r="I77" s="27"/>
      <c r="J77" s="27"/>
      <c r="K77" s="27"/>
      <c r="L77" s="27"/>
      <c r="M77" s="27"/>
      <c r="N77" s="27"/>
      <c r="O77" s="27"/>
      <c r="P77" s="27"/>
      <c r="Q77" s="27"/>
      <c r="R77" s="28"/>
      <c r="S77" s="29"/>
    </row>
    <row r="78" spans="3:19" hidden="1" x14ac:dyDescent="0.25">
      <c r="C78" s="25"/>
      <c r="D78" s="26"/>
      <c r="E78" s="26"/>
      <c r="F78" s="27"/>
      <c r="G78" s="27"/>
      <c r="H78" s="27"/>
      <c r="I78" s="27"/>
      <c r="J78" s="27"/>
      <c r="K78" s="27"/>
      <c r="L78" s="27"/>
      <c r="M78" s="27"/>
      <c r="N78" s="27"/>
      <c r="O78" s="27"/>
      <c r="P78" s="27"/>
      <c r="Q78" s="27"/>
      <c r="R78" s="28"/>
      <c r="S78" s="29"/>
    </row>
    <row r="79" spans="3:19" hidden="1" x14ac:dyDescent="0.25">
      <c r="C79" s="25"/>
      <c r="D79" s="26"/>
      <c r="E79" s="26"/>
      <c r="F79" s="27"/>
      <c r="G79" s="27"/>
      <c r="H79" s="27"/>
      <c r="I79" s="27"/>
      <c r="J79" s="27"/>
      <c r="K79" s="27"/>
      <c r="L79" s="27"/>
      <c r="M79" s="27"/>
      <c r="N79" s="27"/>
      <c r="O79" s="27"/>
      <c r="P79" s="27"/>
      <c r="Q79" s="27"/>
      <c r="R79" s="28"/>
      <c r="S79" s="29"/>
    </row>
    <row r="80" spans="3:19" hidden="1" x14ac:dyDescent="0.25">
      <c r="C80" s="25"/>
      <c r="D80" s="26"/>
      <c r="E80" s="26"/>
      <c r="F80" s="27"/>
      <c r="G80" s="27"/>
      <c r="H80" s="27"/>
      <c r="I80" s="27"/>
      <c r="J80" s="27"/>
      <c r="K80" s="27"/>
      <c r="L80" s="27"/>
      <c r="M80" s="27"/>
      <c r="N80" s="27"/>
      <c r="O80" s="27"/>
      <c r="P80" s="27"/>
      <c r="Q80" s="27"/>
      <c r="R80" s="28"/>
      <c r="S80" s="29"/>
    </row>
    <row r="81" spans="3:19" hidden="1" x14ac:dyDescent="0.25">
      <c r="C81" s="25"/>
      <c r="D81" s="26"/>
      <c r="E81" s="26"/>
      <c r="F81" s="27"/>
      <c r="G81" s="27"/>
      <c r="H81" s="27"/>
      <c r="I81" s="27"/>
      <c r="J81" s="27"/>
      <c r="K81" s="27"/>
      <c r="L81" s="27"/>
      <c r="M81" s="27"/>
      <c r="N81" s="27"/>
      <c r="O81" s="27"/>
      <c r="P81" s="27"/>
      <c r="Q81" s="27"/>
      <c r="R81" s="28"/>
      <c r="S81" s="29"/>
    </row>
    <row r="82" spans="3:19" hidden="1" x14ac:dyDescent="0.25">
      <c r="C82" s="25"/>
      <c r="D82" s="26"/>
      <c r="E82" s="26"/>
      <c r="F82" s="27"/>
      <c r="G82" s="27"/>
      <c r="H82" s="27"/>
      <c r="I82" s="27"/>
      <c r="J82" s="27"/>
      <c r="K82" s="27"/>
      <c r="L82" s="27"/>
      <c r="M82" s="27"/>
      <c r="N82" s="27"/>
      <c r="O82" s="27"/>
      <c r="P82" s="27"/>
      <c r="Q82" s="27"/>
      <c r="R82" s="28"/>
      <c r="S82" s="29"/>
    </row>
    <row r="83" spans="3:19" hidden="1" x14ac:dyDescent="0.25">
      <c r="C83" s="25"/>
      <c r="D83" s="26"/>
      <c r="E83" s="26"/>
      <c r="F83" s="27"/>
      <c r="G83" s="27"/>
      <c r="H83" s="27"/>
      <c r="I83" s="27"/>
      <c r="J83" s="27"/>
      <c r="K83" s="27"/>
      <c r="L83" s="27"/>
      <c r="M83" s="27"/>
      <c r="N83" s="27"/>
      <c r="O83" s="27"/>
      <c r="P83" s="27"/>
      <c r="Q83" s="27"/>
      <c r="R83" s="28"/>
      <c r="S83" s="29"/>
    </row>
    <row r="84" spans="3:19" hidden="1" x14ac:dyDescent="0.25">
      <c r="C84" s="25"/>
      <c r="D84" s="26"/>
      <c r="E84" s="26"/>
      <c r="F84" s="27"/>
      <c r="G84" s="27"/>
      <c r="H84" s="27"/>
      <c r="I84" s="27"/>
      <c r="J84" s="27"/>
      <c r="K84" s="27"/>
      <c r="L84" s="27"/>
      <c r="M84" s="27"/>
      <c r="N84" s="27"/>
      <c r="O84" s="27"/>
      <c r="P84" s="27"/>
      <c r="Q84" s="27"/>
      <c r="R84" s="28"/>
      <c r="S84" s="29"/>
    </row>
    <row r="85" spans="3:19" hidden="1" x14ac:dyDescent="0.25">
      <c r="C85" s="25"/>
      <c r="D85" s="26"/>
      <c r="E85" s="26"/>
      <c r="F85" s="27"/>
      <c r="G85" s="27"/>
      <c r="H85" s="27"/>
      <c r="I85" s="27"/>
      <c r="J85" s="27"/>
      <c r="K85" s="27"/>
      <c r="L85" s="27"/>
      <c r="M85" s="27"/>
      <c r="N85" s="27"/>
      <c r="O85" s="27"/>
      <c r="P85" s="27"/>
      <c r="Q85" s="27"/>
      <c r="R85" s="28"/>
      <c r="S85" s="29"/>
    </row>
    <row r="86" spans="3:19" hidden="1" x14ac:dyDescent="0.25">
      <c r="C86" s="25"/>
      <c r="D86" s="26"/>
      <c r="E86" s="26"/>
      <c r="F86" s="27"/>
      <c r="G86" s="27"/>
      <c r="H86" s="27"/>
      <c r="I86" s="27"/>
      <c r="J86" s="27"/>
      <c r="K86" s="27"/>
      <c r="L86" s="27"/>
      <c r="M86" s="27"/>
      <c r="N86" s="27"/>
      <c r="O86" s="27"/>
      <c r="P86" s="27"/>
      <c r="Q86" s="27"/>
      <c r="R86" s="28"/>
      <c r="S86" s="29"/>
    </row>
    <row r="87" spans="3:19" hidden="1" x14ac:dyDescent="0.25">
      <c r="C87" s="25"/>
      <c r="D87" s="26"/>
      <c r="E87" s="26"/>
      <c r="F87" s="27"/>
      <c r="G87" s="27"/>
      <c r="H87" s="27"/>
      <c r="I87" s="27"/>
      <c r="J87" s="27"/>
      <c r="K87" s="27"/>
      <c r="L87" s="27"/>
      <c r="M87" s="27"/>
      <c r="N87" s="27"/>
      <c r="O87" s="27"/>
      <c r="P87" s="27"/>
      <c r="Q87" s="27"/>
      <c r="R87" s="28"/>
      <c r="S87" s="29"/>
    </row>
    <row r="88" spans="3:19" hidden="1" x14ac:dyDescent="0.25">
      <c r="C88" s="25"/>
      <c r="D88" s="26"/>
      <c r="E88" s="26"/>
      <c r="F88" s="27"/>
      <c r="G88" s="27"/>
      <c r="H88" s="27"/>
      <c r="I88" s="27"/>
      <c r="J88" s="27"/>
      <c r="K88" s="27"/>
      <c r="L88" s="27"/>
      <c r="M88" s="27"/>
      <c r="N88" s="27"/>
      <c r="O88" s="27"/>
      <c r="P88" s="27"/>
      <c r="Q88" s="27"/>
      <c r="R88" s="28"/>
      <c r="S88" s="29"/>
    </row>
    <row r="89" spans="3:19" hidden="1" x14ac:dyDescent="0.25">
      <c r="C89" s="25"/>
      <c r="D89" s="26"/>
      <c r="E89" s="26"/>
      <c r="F89" s="27"/>
      <c r="G89" s="27"/>
      <c r="H89" s="27"/>
      <c r="I89" s="27"/>
      <c r="J89" s="27"/>
      <c r="K89" s="27"/>
      <c r="L89" s="27"/>
      <c r="M89" s="27"/>
      <c r="N89" s="27"/>
      <c r="O89" s="27"/>
      <c r="P89" s="27"/>
      <c r="Q89" s="27"/>
      <c r="R89" s="28"/>
      <c r="S89" s="29"/>
    </row>
    <row r="90" spans="3:19" hidden="1" x14ac:dyDescent="0.25">
      <c r="C90" s="25"/>
      <c r="D90" s="26"/>
      <c r="E90" s="26"/>
      <c r="F90" s="27"/>
      <c r="G90" s="27"/>
      <c r="H90" s="27"/>
      <c r="I90" s="27"/>
      <c r="J90" s="27"/>
      <c r="K90" s="27"/>
      <c r="L90" s="27"/>
      <c r="M90" s="27"/>
      <c r="N90" s="27"/>
      <c r="O90" s="27"/>
      <c r="P90" s="27"/>
      <c r="Q90" s="27"/>
      <c r="R90" s="28"/>
      <c r="S90" s="29"/>
    </row>
    <row r="91" spans="3:19" hidden="1" x14ac:dyDescent="0.25">
      <c r="C91" s="25"/>
      <c r="D91" s="26"/>
      <c r="E91" s="26"/>
      <c r="F91" s="27"/>
      <c r="G91" s="27"/>
      <c r="H91" s="27"/>
      <c r="I91" s="27"/>
      <c r="J91" s="27"/>
      <c r="K91" s="27"/>
      <c r="L91" s="27"/>
      <c r="M91" s="27"/>
      <c r="N91" s="27"/>
      <c r="O91" s="27"/>
      <c r="P91" s="27"/>
      <c r="Q91" s="27"/>
      <c r="R91" s="28"/>
      <c r="S91" s="29"/>
    </row>
    <row r="92" spans="3:19" hidden="1" x14ac:dyDescent="0.25">
      <c r="C92" s="25"/>
      <c r="D92" s="26"/>
      <c r="E92" s="26"/>
      <c r="F92" s="27"/>
      <c r="G92" s="27"/>
      <c r="H92" s="27"/>
      <c r="I92" s="27"/>
      <c r="J92" s="27"/>
      <c r="K92" s="27"/>
      <c r="L92" s="27"/>
      <c r="M92" s="27"/>
      <c r="N92" s="27"/>
      <c r="O92" s="27"/>
      <c r="P92" s="27"/>
      <c r="Q92" s="27"/>
      <c r="R92" s="28"/>
      <c r="S92" s="29"/>
    </row>
    <row r="93" spans="3:19" hidden="1" x14ac:dyDescent="0.25">
      <c r="C93" s="25"/>
      <c r="D93" s="26"/>
      <c r="E93" s="26"/>
      <c r="F93" s="27"/>
      <c r="G93" s="27"/>
      <c r="H93" s="27"/>
      <c r="I93" s="27"/>
      <c r="J93" s="27"/>
      <c r="K93" s="27"/>
      <c r="L93" s="27"/>
      <c r="M93" s="27"/>
      <c r="N93" s="27"/>
      <c r="O93" s="27"/>
      <c r="P93" s="27"/>
      <c r="Q93" s="27"/>
      <c r="R93" s="28"/>
      <c r="S93" s="29"/>
    </row>
    <row r="94" spans="3:19" hidden="1" x14ac:dyDescent="0.25">
      <c r="C94" s="25"/>
      <c r="D94" s="26"/>
      <c r="E94" s="26"/>
      <c r="F94" s="27"/>
      <c r="G94" s="27"/>
      <c r="H94" s="27"/>
      <c r="I94" s="27"/>
      <c r="J94" s="27"/>
      <c r="K94" s="27"/>
      <c r="L94" s="27"/>
      <c r="M94" s="27"/>
      <c r="N94" s="27"/>
      <c r="O94" s="27"/>
      <c r="P94" s="27"/>
      <c r="Q94" s="27"/>
      <c r="R94" s="28"/>
      <c r="S94" s="29"/>
    </row>
    <row r="95" spans="3:19" hidden="1" x14ac:dyDescent="0.25">
      <c r="C95" s="25"/>
      <c r="D95" s="26"/>
      <c r="E95" s="26"/>
      <c r="F95" s="27"/>
      <c r="G95" s="27"/>
      <c r="H95" s="27"/>
      <c r="I95" s="27"/>
      <c r="J95" s="27"/>
      <c r="K95" s="27"/>
      <c r="L95" s="27"/>
      <c r="M95" s="27"/>
      <c r="N95" s="27"/>
      <c r="O95" s="27"/>
      <c r="P95" s="27"/>
      <c r="Q95" s="27"/>
      <c r="R95" s="28"/>
      <c r="S95" s="29"/>
    </row>
    <row r="96" spans="3:19" hidden="1" x14ac:dyDescent="0.25">
      <c r="C96" s="25"/>
      <c r="D96" s="26"/>
      <c r="E96" s="26"/>
      <c r="F96" s="27"/>
      <c r="G96" s="27"/>
      <c r="H96" s="27"/>
      <c r="I96" s="27"/>
      <c r="J96" s="27"/>
      <c r="K96" s="27"/>
      <c r="L96" s="27"/>
      <c r="M96" s="27"/>
      <c r="N96" s="27"/>
      <c r="O96" s="27"/>
      <c r="P96" s="27"/>
      <c r="Q96" s="27"/>
      <c r="R96" s="28"/>
      <c r="S96" s="29"/>
    </row>
    <row r="97" spans="3:19" hidden="1" x14ac:dyDescent="0.25">
      <c r="C97" s="25"/>
      <c r="D97" s="26"/>
      <c r="E97" s="26"/>
      <c r="F97" s="27"/>
      <c r="G97" s="27"/>
      <c r="H97" s="27"/>
      <c r="I97" s="27"/>
      <c r="J97" s="27"/>
      <c r="K97" s="27"/>
      <c r="L97" s="27"/>
      <c r="M97" s="27"/>
      <c r="N97" s="27"/>
      <c r="O97" s="27"/>
      <c r="P97" s="27"/>
      <c r="Q97" s="27"/>
      <c r="R97" s="28"/>
      <c r="S97" s="29"/>
    </row>
    <row r="98" spans="3:19" hidden="1" x14ac:dyDescent="0.25">
      <c r="C98" s="25"/>
      <c r="D98" s="26"/>
      <c r="E98" s="26"/>
      <c r="F98" s="27"/>
      <c r="G98" s="27"/>
      <c r="H98" s="27"/>
      <c r="I98" s="27"/>
      <c r="J98" s="27"/>
      <c r="K98" s="27"/>
      <c r="L98" s="27"/>
      <c r="M98" s="27"/>
      <c r="N98" s="27"/>
      <c r="O98" s="27"/>
      <c r="P98" s="27"/>
      <c r="Q98" s="27"/>
      <c r="R98" s="28"/>
      <c r="S98" s="29"/>
    </row>
    <row r="99" spans="3:19" hidden="1" x14ac:dyDescent="0.25">
      <c r="C99" s="25"/>
      <c r="D99" s="26"/>
      <c r="E99" s="26"/>
      <c r="F99" s="27"/>
      <c r="G99" s="27"/>
      <c r="H99" s="27"/>
      <c r="I99" s="27"/>
      <c r="J99" s="27"/>
      <c r="K99" s="27"/>
      <c r="L99" s="27"/>
      <c r="M99" s="27"/>
      <c r="N99" s="27"/>
      <c r="O99" s="27"/>
      <c r="P99" s="27"/>
      <c r="Q99" s="27"/>
      <c r="R99" s="28"/>
      <c r="S99" s="29"/>
    </row>
    <row r="100" spans="3:19" hidden="1" x14ac:dyDescent="0.25">
      <c r="C100" s="25"/>
      <c r="D100" s="26"/>
      <c r="E100" s="26"/>
      <c r="F100" s="27"/>
      <c r="G100" s="27"/>
      <c r="H100" s="27"/>
      <c r="I100" s="27"/>
      <c r="J100" s="27"/>
      <c r="K100" s="27"/>
      <c r="L100" s="27"/>
      <c r="M100" s="27"/>
      <c r="N100" s="27"/>
      <c r="O100" s="27"/>
      <c r="P100" s="27"/>
      <c r="Q100" s="27"/>
      <c r="R100" s="28"/>
      <c r="S100" s="29"/>
    </row>
    <row r="101" spans="3:19" hidden="1" x14ac:dyDescent="0.25">
      <c r="C101" s="25"/>
      <c r="D101" s="26"/>
      <c r="E101" s="26"/>
      <c r="F101" s="27"/>
      <c r="G101" s="27"/>
      <c r="H101" s="27"/>
      <c r="I101" s="27"/>
      <c r="J101" s="27"/>
      <c r="K101" s="27"/>
      <c r="L101" s="27"/>
      <c r="M101" s="27"/>
      <c r="N101" s="27"/>
      <c r="O101" s="27"/>
      <c r="P101" s="27"/>
      <c r="Q101" s="27"/>
      <c r="R101" s="28"/>
      <c r="S101" s="29"/>
    </row>
    <row r="102" spans="3:19" hidden="1" x14ac:dyDescent="0.25">
      <c r="C102" s="25"/>
      <c r="D102" s="26"/>
      <c r="E102" s="26"/>
      <c r="F102" s="27"/>
      <c r="G102" s="27"/>
      <c r="H102" s="27"/>
      <c r="I102" s="27"/>
      <c r="J102" s="27"/>
      <c r="K102" s="27"/>
      <c r="L102" s="27"/>
      <c r="M102" s="27"/>
      <c r="N102" s="27"/>
      <c r="O102" s="27"/>
      <c r="P102" s="27"/>
      <c r="Q102" s="27"/>
      <c r="R102" s="28"/>
      <c r="S102" s="29"/>
    </row>
    <row r="103" spans="3:19" hidden="1" x14ac:dyDescent="0.25">
      <c r="C103" s="25"/>
      <c r="D103" s="26"/>
      <c r="E103" s="26"/>
      <c r="F103" s="27"/>
      <c r="G103" s="27"/>
      <c r="H103" s="27"/>
      <c r="I103" s="27"/>
      <c r="J103" s="27"/>
      <c r="K103" s="27"/>
      <c r="L103" s="27"/>
      <c r="M103" s="27"/>
      <c r="N103" s="27"/>
      <c r="O103" s="27"/>
      <c r="P103" s="27"/>
      <c r="Q103" s="27"/>
      <c r="R103" s="28"/>
      <c r="S103" s="29"/>
    </row>
    <row r="104" spans="3:19" hidden="1" x14ac:dyDescent="0.25">
      <c r="C104" s="25"/>
      <c r="D104" s="26"/>
      <c r="E104" s="26"/>
      <c r="F104" s="27"/>
      <c r="G104" s="27"/>
      <c r="H104" s="27"/>
      <c r="I104" s="27"/>
      <c r="J104" s="27"/>
      <c r="K104" s="27"/>
      <c r="L104" s="27"/>
      <c r="M104" s="27"/>
      <c r="N104" s="27"/>
      <c r="O104" s="27"/>
      <c r="P104" s="27"/>
      <c r="Q104" s="27"/>
      <c r="R104" s="28"/>
      <c r="S104" s="29"/>
    </row>
    <row r="105" spans="3:19" hidden="1" x14ac:dyDescent="0.25">
      <c r="C105" s="25"/>
      <c r="D105" s="26"/>
      <c r="E105" s="26"/>
      <c r="F105" s="27"/>
      <c r="G105" s="27"/>
      <c r="H105" s="27"/>
      <c r="I105" s="27"/>
      <c r="J105" s="27"/>
      <c r="K105" s="27"/>
      <c r="L105" s="27"/>
      <c r="M105" s="27"/>
      <c r="N105" s="27"/>
      <c r="O105" s="27"/>
      <c r="P105" s="27"/>
      <c r="Q105" s="27"/>
      <c r="R105" s="28"/>
      <c r="S105" s="29"/>
    </row>
    <row r="106" spans="3:19" hidden="1" x14ac:dyDescent="0.25">
      <c r="C106" s="25"/>
      <c r="D106" s="26"/>
      <c r="E106" s="26"/>
      <c r="F106" s="27"/>
      <c r="G106" s="27"/>
      <c r="H106" s="27"/>
      <c r="I106" s="27"/>
      <c r="J106" s="27"/>
      <c r="K106" s="27"/>
      <c r="L106" s="27"/>
      <c r="M106" s="27"/>
      <c r="N106" s="27"/>
      <c r="O106" s="27"/>
      <c r="P106" s="27"/>
      <c r="Q106" s="27"/>
      <c r="R106" s="28"/>
      <c r="S106" s="29"/>
    </row>
    <row r="107" spans="3:19" hidden="1" x14ac:dyDescent="0.25">
      <c r="C107" s="25"/>
      <c r="D107" s="26"/>
      <c r="E107" s="26"/>
      <c r="F107" s="27"/>
      <c r="G107" s="27"/>
      <c r="H107" s="27"/>
      <c r="I107" s="27"/>
      <c r="J107" s="27"/>
      <c r="K107" s="27"/>
      <c r="L107" s="27"/>
      <c r="M107" s="27"/>
      <c r="N107" s="27"/>
      <c r="O107" s="27"/>
      <c r="P107" s="27"/>
      <c r="Q107" s="27"/>
      <c r="R107" s="28"/>
      <c r="S107" s="29"/>
    </row>
    <row r="108" spans="3:19" hidden="1" x14ac:dyDescent="0.25">
      <c r="C108" s="25"/>
      <c r="D108" s="26"/>
      <c r="E108" s="26"/>
      <c r="F108" s="27"/>
      <c r="G108" s="27"/>
      <c r="H108" s="27"/>
      <c r="I108" s="27"/>
      <c r="J108" s="27"/>
      <c r="K108" s="27"/>
      <c r="L108" s="27"/>
      <c r="M108" s="27"/>
      <c r="N108" s="27"/>
      <c r="O108" s="27"/>
      <c r="P108" s="27"/>
      <c r="Q108" s="27"/>
      <c r="R108" s="28"/>
      <c r="S108" s="29"/>
    </row>
    <row r="109" spans="3:19" hidden="1" x14ac:dyDescent="0.25">
      <c r="C109" s="25"/>
      <c r="D109" s="26"/>
      <c r="E109" s="26"/>
      <c r="F109" s="27"/>
      <c r="G109" s="27"/>
      <c r="H109" s="27"/>
      <c r="I109" s="27"/>
      <c r="J109" s="27"/>
      <c r="K109" s="27"/>
      <c r="L109" s="27"/>
      <c r="M109" s="27"/>
      <c r="N109" s="27"/>
      <c r="O109" s="27"/>
      <c r="P109" s="27"/>
      <c r="Q109" s="27"/>
      <c r="R109" s="28"/>
      <c r="S109" s="29"/>
    </row>
    <row r="110" spans="3:19" hidden="1" x14ac:dyDescent="0.25">
      <c r="C110" s="25"/>
      <c r="D110" s="26"/>
      <c r="E110" s="26"/>
      <c r="F110" s="27"/>
      <c r="G110" s="27"/>
      <c r="H110" s="27"/>
      <c r="I110" s="27"/>
      <c r="J110" s="27"/>
      <c r="K110" s="27"/>
      <c r="L110" s="27"/>
      <c r="M110" s="27"/>
      <c r="N110" s="27"/>
      <c r="O110" s="27"/>
      <c r="P110" s="27"/>
      <c r="Q110" s="27"/>
      <c r="R110" s="28"/>
      <c r="S110" s="29"/>
    </row>
    <row r="111" spans="3:19" hidden="1" x14ac:dyDescent="0.25">
      <c r="C111" s="25"/>
      <c r="D111" s="26"/>
      <c r="E111" s="26"/>
      <c r="F111" s="27"/>
      <c r="G111" s="27"/>
      <c r="H111" s="27"/>
      <c r="I111" s="27"/>
      <c r="J111" s="27"/>
      <c r="K111" s="27"/>
      <c r="L111" s="27"/>
      <c r="M111" s="27"/>
      <c r="N111" s="27"/>
      <c r="O111" s="27"/>
      <c r="P111" s="27"/>
      <c r="Q111" s="27"/>
      <c r="R111" s="28"/>
      <c r="S111" s="29"/>
    </row>
    <row r="112" spans="3:19" hidden="1" x14ac:dyDescent="0.25">
      <c r="C112" s="25"/>
      <c r="D112" s="26"/>
      <c r="E112" s="26"/>
      <c r="F112" s="27"/>
      <c r="G112" s="27"/>
      <c r="H112" s="27"/>
      <c r="I112" s="27"/>
      <c r="J112" s="27"/>
      <c r="K112" s="27"/>
      <c r="L112" s="27"/>
      <c r="M112" s="27"/>
      <c r="N112" s="27"/>
      <c r="O112" s="27"/>
      <c r="P112" s="27"/>
      <c r="Q112" s="27"/>
      <c r="R112" s="28"/>
      <c r="S112" s="29"/>
    </row>
  </sheetData>
  <sheetProtection password="CAC0" sheet="1" objects="1" scenarios="1" selectLockedCells="1"/>
  <dataConsolidate/>
  <mergeCells count="15">
    <mergeCell ref="C25:E25"/>
    <mergeCell ref="C24:E24"/>
    <mergeCell ref="C23:E23"/>
    <mergeCell ref="C4:L4"/>
    <mergeCell ref="C31:E31"/>
    <mergeCell ref="C30:E30"/>
    <mergeCell ref="C29:E29"/>
    <mergeCell ref="C28:E28"/>
    <mergeCell ref="C27:E27"/>
    <mergeCell ref="C26:E26"/>
    <mergeCell ref="S14:S21"/>
    <mergeCell ref="B19:B21"/>
    <mergeCell ref="B7:B18"/>
    <mergeCell ref="R11:S11"/>
    <mergeCell ref="L7:L21"/>
  </mergeCells>
  <conditionalFormatting sqref="S39:S112">
    <cfRule type="cellIs" dxfId="0" priority="2" operator="greaterThan">
      <formula>5950</formula>
    </cfRule>
    <cfRule type="colorScale" priority="3">
      <colorScale>
        <cfvo type="min"/>
        <cfvo type="max"/>
        <color rgb="FFFF7128"/>
        <color rgb="FFFFEF9C"/>
      </colorScale>
    </cfRule>
  </conditionalFormatting>
  <conditionalFormatting sqref="S22:S112">
    <cfRule type="colorScale" priority="1">
      <colorScale>
        <cfvo type="min"/>
        <cfvo type="percentile" val="50"/>
        <cfvo type="max"/>
        <color rgb="FFF8696B"/>
        <color rgb="FFFFEB84"/>
        <color rgb="FF63BE7B"/>
      </colorScale>
    </cfRule>
    <cfRule type="colorScale" priority="4">
      <colorScale>
        <cfvo type="min"/>
        <cfvo type="max"/>
        <color rgb="FFFF7128"/>
        <color rgb="FFFFEF9C"/>
      </colorScale>
    </cfRule>
  </conditionalFormatting>
  <pageMargins left="0.25" right="0.25" top="0.75" bottom="0.75" header="0.3" footer="0.3"/>
  <pageSetup paperSize="8"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Normal="100" workbookViewId="0">
      <selection activeCell="E37" sqref="E37"/>
    </sheetView>
  </sheetViews>
  <sheetFormatPr defaultRowHeight="15" x14ac:dyDescent="0.25"/>
  <sheetData>
    <row r="1" spans="1:12" x14ac:dyDescent="0.25">
      <c r="A1" t="s">
        <v>24</v>
      </c>
    </row>
    <row r="2" spans="1:12" x14ac:dyDescent="0.25">
      <c r="A2" t="s">
        <v>25</v>
      </c>
    </row>
    <row r="4" spans="1:12" x14ac:dyDescent="0.25">
      <c r="K4" s="1"/>
      <c r="L4" s="1"/>
    </row>
    <row r="5" spans="1:12" x14ac:dyDescent="0.25">
      <c r="A5" s="1">
        <v>1.2749999999999999</v>
      </c>
      <c r="B5" s="1">
        <v>1.5999999999999999</v>
      </c>
      <c r="C5" s="1">
        <v>4</v>
      </c>
      <c r="D5" s="1">
        <v>4.8999999999999995</v>
      </c>
      <c r="E5" s="1">
        <v>2.5</v>
      </c>
      <c r="F5" s="1">
        <v>7.1999999999999993</v>
      </c>
      <c r="G5" s="1">
        <v>390</v>
      </c>
      <c r="H5" s="1">
        <v>135</v>
      </c>
      <c r="I5" s="1">
        <v>240</v>
      </c>
      <c r="J5" s="1">
        <v>3.5999999999999996</v>
      </c>
      <c r="K5" s="1">
        <v>369.11</v>
      </c>
      <c r="L5" s="1">
        <v>611.54</v>
      </c>
    </row>
    <row r="6" spans="1:12" x14ac:dyDescent="0.25">
      <c r="A6" s="1">
        <f>A5/0.8</f>
        <v>1.5937499999999998</v>
      </c>
      <c r="B6" s="1">
        <f t="shared" ref="B6:L6" si="0">B5/0.8</f>
        <v>1.9999999999999998</v>
      </c>
      <c r="C6" s="1">
        <f t="shared" si="0"/>
        <v>5</v>
      </c>
      <c r="D6" s="1">
        <f t="shared" si="0"/>
        <v>6.1249999999999991</v>
      </c>
      <c r="E6" s="1">
        <f t="shared" si="0"/>
        <v>3.125</v>
      </c>
      <c r="F6" s="1">
        <f t="shared" si="0"/>
        <v>8.9999999999999982</v>
      </c>
      <c r="G6" s="1">
        <f t="shared" si="0"/>
        <v>487.5</v>
      </c>
      <c r="H6" s="1">
        <f t="shared" si="0"/>
        <v>168.75</v>
      </c>
      <c r="I6" s="1">
        <f t="shared" si="0"/>
        <v>300</v>
      </c>
      <c r="J6" s="1">
        <f t="shared" si="0"/>
        <v>4.4999999999999991</v>
      </c>
      <c r="K6" s="1">
        <f t="shared" si="0"/>
        <v>461.38749999999999</v>
      </c>
      <c r="L6" s="1">
        <f t="shared" si="0"/>
        <v>764.42499999999995</v>
      </c>
    </row>
    <row r="8" spans="1:12" x14ac:dyDescent="0.25">
      <c r="A8" t="s">
        <v>16</v>
      </c>
    </row>
    <row r="9" spans="1:12" x14ac:dyDescent="0.25">
      <c r="A9" t="s">
        <v>37</v>
      </c>
    </row>
    <row r="11" spans="1:12" x14ac:dyDescent="0.25">
      <c r="A11">
        <v>6800</v>
      </c>
      <c r="B11" t="s">
        <v>28</v>
      </c>
    </row>
    <row r="12" spans="1:12" x14ac:dyDescent="0.25">
      <c r="A12">
        <v>8500</v>
      </c>
      <c r="B12" t="s">
        <v>29</v>
      </c>
    </row>
    <row r="13" spans="1:12" x14ac:dyDescent="0.25">
      <c r="A13" s="2" t="e">
        <f>IF('WCF - Establishment Items '!#REF!="Yes",'Look ups'!A12,'Look ups'!A11)</f>
        <v>#REF!</v>
      </c>
      <c r="B13" t="s">
        <v>30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WCF - Establishment Items </vt:lpstr>
      <vt:lpstr>WCF - Additional Items</vt:lpstr>
      <vt:lpstr>WCF - Application Summary</vt:lpstr>
      <vt:lpstr>Look ups</vt:lpstr>
    </vt:vector>
  </TitlesOfParts>
  <Company>Forestry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Pollock, Samantha</dc:creator>
  <cp:lastModifiedBy>Pollock, Samantha</cp:lastModifiedBy>
  <cp:lastPrinted>2017-10-24T13:15:04Z</cp:lastPrinted>
  <dcterms:created xsi:type="dcterms:W3CDTF">2016-11-09T11:12:25Z</dcterms:created>
  <dcterms:modified xsi:type="dcterms:W3CDTF">2018-05-14T11:50:10Z</dcterms:modified>
</cp:coreProperties>
</file>