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45" activeTab="0"/>
  </bookViews>
  <sheets>
    <sheet name="Legionella" sheetId="1" r:id="rId1"/>
  </sheets>
  <definedNames>
    <definedName name="data2">OFFSET('Legionella'!$O$2,,,COUNT('Legionella'!$O$2:$O$171),1)</definedName>
    <definedName name="different">'Legionella'!$F$2:$F$44</definedName>
    <definedName name="distribution">'Legionella'!$B$2:$B$44</definedName>
    <definedName name="down">OFFSET('Legionella'!$R$2,,,COUNT('Legionella'!$R$2:$R$165),1)</definedName>
    <definedName name="label">OFFSET('Legionella'!$P$2,,,COUNTA('Legionella'!$P$2:$P$171),1)</definedName>
    <definedName name="subsetindex">SMALL(IF(ISNUMBER([0]!different),ROW([0]!different)-ROW(INDEX([0]!different,1))+1),ROW('Legionella'!$B$1:INDEX('Legionella'!$B:$B,COUNTIF([0]!different,1))))</definedName>
    <definedName name="upper">OFFSET('Legionella'!$Q$2,,,COUNT('Legionella'!$Q$2:$Q$168),1)</definedName>
  </definedNames>
  <calcPr fullCalcOnLoad="1"/>
</workbook>
</file>

<file path=xl/sharedStrings.xml><?xml version="1.0" encoding="utf-8"?>
<sst xmlns="http://schemas.openxmlformats.org/spreadsheetml/2006/main" count="133" uniqueCount="74">
  <si>
    <t>Pathogen</t>
  </si>
  <si>
    <t>Distribution No:</t>
  </si>
  <si>
    <t>Sample No:</t>
  </si>
  <si>
    <t>LP1</t>
  </si>
  <si>
    <r>
      <t>Participants median
(log</t>
    </r>
    <r>
      <rPr>
        <vertAlign val="subscript"/>
        <sz val="10"/>
        <rFont val="Arial"/>
        <family val="2"/>
      </rPr>
      <t xml:space="preserve">10 </t>
    </r>
    <r>
      <rPr>
        <sz val="10"/>
        <rFont val="Arial"/>
        <family val="2"/>
      </rPr>
      <t>values</t>
    </r>
    <r>
      <rPr>
        <sz val="10"/>
        <rFont val="Arial"/>
        <family val="0"/>
      </rPr>
      <t>)</t>
    </r>
  </si>
  <si>
    <r>
      <t>Enter your laboratory results in log</t>
    </r>
    <r>
      <rPr>
        <vertAlign val="subscript"/>
        <sz val="10"/>
        <color indexed="10"/>
        <rFont val="Arial"/>
        <family val="2"/>
      </rPr>
      <t>10</t>
    </r>
    <r>
      <rPr>
        <sz val="10"/>
        <color indexed="10"/>
        <rFont val="Arial"/>
        <family val="2"/>
      </rPr>
      <t xml:space="preserve"> values</t>
    </r>
  </si>
  <si>
    <t>Difference</t>
  </si>
  <si>
    <t>Upper Cut off criteria</t>
  </si>
  <si>
    <t>Lower Cut off criteria</t>
  </si>
  <si>
    <t>LP 2-15</t>
  </si>
  <si>
    <t>Entered by (in your laboratory)</t>
  </si>
  <si>
    <t>L.jordanis</t>
  </si>
  <si>
    <t>L.bozemanii</t>
  </si>
  <si>
    <t xml:space="preserve">Enter your laboratory results </t>
  </si>
  <si>
    <t>LP1, L.bozemanii</t>
  </si>
  <si>
    <t>Value different</t>
  </si>
  <si>
    <t>Selected distribution</t>
  </si>
  <si>
    <t>G102</t>
  </si>
  <si>
    <t>G102A</t>
  </si>
  <si>
    <t>G102B</t>
  </si>
  <si>
    <t>G104</t>
  </si>
  <si>
    <t>G104A</t>
  </si>
  <si>
    <t>G105</t>
  </si>
  <si>
    <t>G105A</t>
  </si>
  <si>
    <t>G105B</t>
  </si>
  <si>
    <t xml:space="preserve"> L.bozemanii</t>
  </si>
  <si>
    <t>G106</t>
  </si>
  <si>
    <t>G106A</t>
  </si>
  <si>
    <t>G106B</t>
  </si>
  <si>
    <t>G107</t>
  </si>
  <si>
    <t>G107A</t>
  </si>
  <si>
    <t>G107B</t>
  </si>
  <si>
    <t>G108</t>
  </si>
  <si>
    <t>G108A</t>
  </si>
  <si>
    <t>G108B</t>
  </si>
  <si>
    <t>L. anisa</t>
  </si>
  <si>
    <t>G109</t>
  </si>
  <si>
    <t>G109A</t>
  </si>
  <si>
    <t>LP 2-15, L.longbeachae</t>
  </si>
  <si>
    <t>G110</t>
  </si>
  <si>
    <t>G110A</t>
  </si>
  <si>
    <t>G110B</t>
  </si>
  <si>
    <t>G111A</t>
  </si>
  <si>
    <t>G111</t>
  </si>
  <si>
    <t>G111B</t>
  </si>
  <si>
    <t>G112</t>
  </si>
  <si>
    <t>G112A</t>
  </si>
  <si>
    <t>G112B</t>
  </si>
  <si>
    <t>G113</t>
  </si>
  <si>
    <t>G113A</t>
  </si>
  <si>
    <t>G113B</t>
  </si>
  <si>
    <t>LP 2-15, L.jamestowniensis</t>
  </si>
  <si>
    <t>G114</t>
  </si>
  <si>
    <t>G114A</t>
  </si>
  <si>
    <t>G115</t>
  </si>
  <si>
    <t>G115A</t>
  </si>
  <si>
    <t>G115B</t>
  </si>
  <si>
    <t>G101</t>
  </si>
  <si>
    <t>G101A</t>
  </si>
  <si>
    <r>
      <t>Enter your laboratory results in log</t>
    </r>
    <r>
      <rPr>
        <vertAlign val="subscript"/>
        <sz val="10"/>
        <color indexed="10"/>
        <rFont val="Arial"/>
        <family val="2"/>
      </rPr>
      <t>10</t>
    </r>
    <r>
      <rPr>
        <sz val="10"/>
        <color indexed="10"/>
        <rFont val="Arial"/>
        <family val="2"/>
      </rPr>
      <t xml:space="preserve"> valus</t>
    </r>
  </si>
  <si>
    <t xml:space="preserve"> </t>
  </si>
  <si>
    <t>G101B</t>
  </si>
  <si>
    <t>LP2-15</t>
  </si>
  <si>
    <t>G116</t>
  </si>
  <si>
    <t>G116B</t>
  </si>
  <si>
    <t>G117</t>
  </si>
  <si>
    <t>G117A</t>
  </si>
  <si>
    <t>G117B</t>
  </si>
  <si>
    <t>G118</t>
  </si>
  <si>
    <t>G118A</t>
  </si>
  <si>
    <t>G118B</t>
  </si>
  <si>
    <t>G119</t>
  </si>
  <si>
    <t>G119A</t>
  </si>
  <si>
    <t>G119B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</si>
</sst>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[$-809]dd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vertAlign val="subscript"/>
      <sz val="10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6.5"/>
      <color indexed="8"/>
      <name val="Arial"/>
      <family val="0"/>
    </font>
    <font>
      <sz val="6.25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2" fontId="0" fillId="0" borderId="10" xfId="0" applyNumberFormat="1" applyFill="1" applyBorder="1" applyAlignment="1">
      <alignment horizont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vertical="center"/>
      <protection locked="0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0" fillId="0" borderId="10" xfId="0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vertical="center"/>
      <protection locked="0"/>
    </xf>
    <xf numFmtId="0" fontId="48" fillId="0" borderId="0" xfId="0" applyFont="1" applyAlignment="1" applyProtection="1">
      <alignment/>
      <protection hidden="1"/>
    </xf>
    <xf numFmtId="0" fontId="48" fillId="0" borderId="0" xfId="0" applyFont="1" applyAlignment="1" applyProtection="1">
      <alignment wrapText="1"/>
      <protection hidden="1"/>
    </xf>
    <xf numFmtId="0" fontId="4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3" fillId="0" borderId="0" xfId="0" applyNumberFormat="1" applyFont="1" applyFill="1" applyBorder="1" applyAlignment="1" applyProtection="1">
      <alignment vertical="center"/>
      <protection locked="0"/>
    </xf>
    <xf numFmtId="2" fontId="0" fillId="0" borderId="0" xfId="0" applyNumberFormat="1" applyFill="1" applyBorder="1" applyAlignment="1">
      <alignment horizont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/>
      <protection locked="0"/>
    </xf>
    <xf numFmtId="0" fontId="7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Legionella Scheme samples </a:t>
            </a:r>
          </a:p>
        </c:rich>
      </c:tx>
      <c:layout>
        <c:manualLayout>
          <c:xMode val="factor"/>
          <c:yMode val="factor"/>
          <c:x val="-0.031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05925"/>
          <c:w val="0.8715"/>
          <c:h val="0.8402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7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[0]!label</c:f>
              <c:strCache/>
            </c:strRef>
          </c:cat>
          <c:val>
            <c:numRef>
              <c:f>[0]!data2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[0]!label</c:f>
              <c:strCache/>
            </c:strRef>
          </c:cat>
          <c:val>
            <c:numRef>
              <c:f>[0]!upper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[0]!label</c:f>
              <c:strCache/>
            </c:strRef>
          </c:cat>
          <c:val>
            <c:numRef>
              <c:f>[0]!down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003582"/>
        <c:axId val="19596783"/>
      </c:lineChart>
      <c:catAx>
        <c:axId val="32003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96783"/>
        <c:crosses val="autoZero"/>
        <c:auto val="1"/>
        <c:lblOffset val="100"/>
        <c:tickLblSkip val="1"/>
        <c:noMultiLvlLbl val="0"/>
      </c:catAx>
      <c:valAx>
        <c:axId val="19596783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and your result</a:t>
                </a:r>
              </a:p>
            </c:rich>
          </c:tx>
          <c:layout>
            <c:manualLayout>
              <c:xMode val="factor"/>
              <c:yMode val="factor"/>
              <c:x val="-0.009"/>
              <c:y val="0.0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03582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34</xdr:row>
      <xdr:rowOff>104775</xdr:rowOff>
    </xdr:from>
    <xdr:to>
      <xdr:col>8</xdr:col>
      <xdr:colOff>161925</xdr:colOff>
      <xdr:row>61</xdr:row>
      <xdr:rowOff>152400</xdr:rowOff>
    </xdr:to>
    <xdr:graphicFrame>
      <xdr:nvGraphicFramePr>
        <xdr:cNvPr id="1" name="Chart 3"/>
        <xdr:cNvGraphicFramePr/>
      </xdr:nvGraphicFramePr>
      <xdr:xfrm>
        <a:off x="228600" y="8801100"/>
        <a:ext cx="8858250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159"/>
  <sheetViews>
    <sheetView tabSelected="1" zoomScalePageLayoutView="0" workbookViewId="0" topLeftCell="A1">
      <pane ySplit="1" topLeftCell="A20" activePane="bottomLeft" state="frozen"/>
      <selection pane="topLeft" activeCell="A1" sqref="A1"/>
      <selection pane="bottomLeft" activeCell="D33" sqref="D33"/>
    </sheetView>
  </sheetViews>
  <sheetFormatPr defaultColWidth="9.140625" defaultRowHeight="12.75"/>
  <cols>
    <col min="1" max="1" width="13.8515625" style="0" bestFit="1" customWidth="1"/>
    <col min="2" max="2" width="12.8515625" style="0" bestFit="1" customWidth="1"/>
    <col min="3" max="3" width="24.421875" style="0" bestFit="1" customWidth="1"/>
    <col min="4" max="4" width="17.57421875" style="0" bestFit="1" customWidth="1"/>
    <col min="5" max="5" width="37.421875" style="0" bestFit="1" customWidth="1"/>
    <col min="7" max="7" width="9.421875" style="0" bestFit="1" customWidth="1"/>
    <col min="9" max="9" width="16.421875" style="0" customWidth="1"/>
    <col min="12" max="14" width="9.140625" style="13" customWidth="1"/>
    <col min="15" max="15" width="11.57421875" style="13" customWidth="1"/>
    <col min="16" max="16" width="10.421875" style="13" customWidth="1"/>
    <col min="17" max="17" width="10.57421875" style="13" customWidth="1"/>
    <col min="18" max="18" width="9.140625" style="13" customWidth="1"/>
  </cols>
  <sheetData>
    <row r="1" spans="1:16" ht="41.25">
      <c r="A1" s="6" t="s">
        <v>1</v>
      </c>
      <c r="B1" s="6" t="s">
        <v>2</v>
      </c>
      <c r="C1" s="6" t="s">
        <v>0</v>
      </c>
      <c r="D1" s="7" t="s">
        <v>4</v>
      </c>
      <c r="E1" s="12" t="s">
        <v>13</v>
      </c>
      <c r="F1" s="6" t="s">
        <v>6</v>
      </c>
      <c r="G1" s="4" t="s">
        <v>7</v>
      </c>
      <c r="H1" s="4" t="s">
        <v>8</v>
      </c>
      <c r="I1" s="10" t="s">
        <v>10</v>
      </c>
      <c r="O1" s="14" t="s">
        <v>15</v>
      </c>
      <c r="P1" s="14" t="s">
        <v>16</v>
      </c>
    </row>
    <row r="2" spans="1:18" ht="19.5" customHeight="1">
      <c r="A2" s="26" t="s">
        <v>57</v>
      </c>
      <c r="B2" s="9" t="s">
        <v>58</v>
      </c>
      <c r="C2" s="9" t="s">
        <v>3</v>
      </c>
      <c r="D2" s="8">
        <v>2.99</v>
      </c>
      <c r="E2" s="5" t="s">
        <v>59</v>
      </c>
      <c r="F2" s="1" t="e">
        <f>E2-D2</f>
        <v>#VALUE!</v>
      </c>
      <c r="G2" s="2">
        <v>0.75</v>
      </c>
      <c r="H2" s="3">
        <v>-0.75</v>
      </c>
      <c r="I2" s="11"/>
      <c r="L2" s="15">
        <f>SMALL(IF(ISNUMBER(different),ROW(different)-ROW(INDEX(different,1))+1),ROW($B$1:INDEX($B:$B,COUNTIF(different,1))))</f>
        <v>0</v>
      </c>
      <c r="M2" s="13" t="e">
        <f>INDEX(distribution,INDEX(subsetindex,ROW(1:1)))</f>
        <v>#NUM!</v>
      </c>
      <c r="N2" s="13" t="e">
        <f>INDEX(different,INDEX(subsetindex,ROW(1:1)))</f>
        <v>#NUM!</v>
      </c>
      <c r="O2" s="13" t="str">
        <f aca="true" t="shared" si="0" ref="O2:O90">IF(ISNUMBER(N2),N2," ")</f>
        <v> </v>
      </c>
      <c r="P2" s="13" t="str">
        <f aca="true" t="shared" si="1" ref="P2:P90">IF(ISNUMBER(N2),M2," ")</f>
        <v> </v>
      </c>
      <c r="Q2" s="13" t="str">
        <f>IF(ISNUMBER(O2),0.75," ")</f>
        <v> </v>
      </c>
      <c r="R2" s="13" t="str">
        <f>IF(ISNUMBER(O2),-0.75," ")</f>
        <v> </v>
      </c>
    </row>
    <row r="3" spans="1:18" ht="19.5" customHeight="1">
      <c r="A3" s="27"/>
      <c r="B3" s="9" t="s">
        <v>61</v>
      </c>
      <c r="C3" s="9" t="s">
        <v>62</v>
      </c>
      <c r="D3" s="8">
        <v>2.68</v>
      </c>
      <c r="E3" s="5" t="s">
        <v>5</v>
      </c>
      <c r="F3" s="1" t="e">
        <f>E3-D3</f>
        <v>#VALUE!</v>
      </c>
      <c r="G3" s="2">
        <v>0.75</v>
      </c>
      <c r="H3" s="3">
        <v>-0.75</v>
      </c>
      <c r="I3" s="11"/>
      <c r="L3" s="15">
        <f>SMALL(IF(ISNUMBER(different),ROW(different)-ROW(INDEX(different,1))+1),ROW($B$1:INDEX($B:$B,COUNTIF(different,1))))</f>
        <v>0</v>
      </c>
      <c r="M3" s="13" t="e">
        <f>INDEX(distribution,INDEX(subsetindex,ROW(2:2)))</f>
        <v>#NUM!</v>
      </c>
      <c r="N3" s="13" t="e">
        <f>INDEX(different,INDEX(subsetindex,ROW(2:2)))</f>
        <v>#NUM!</v>
      </c>
      <c r="O3" s="13" t="str">
        <f t="shared" si="0"/>
        <v> </v>
      </c>
      <c r="P3" s="13" t="str">
        <f t="shared" si="1"/>
        <v> </v>
      </c>
      <c r="Q3" s="13" t="str">
        <f aca="true" t="shared" si="2" ref="Q3:Q91">IF(ISNUMBER(O3),0.75," ")</f>
        <v> </v>
      </c>
      <c r="R3" s="13" t="str">
        <f aca="true" t="shared" si="3" ref="R3:R91">IF(ISNUMBER(O3),-0.75," ")</f>
        <v> </v>
      </c>
    </row>
    <row r="4" spans="1:18" ht="19.5" customHeight="1">
      <c r="A4" s="26" t="s">
        <v>17</v>
      </c>
      <c r="B4" s="9" t="s">
        <v>18</v>
      </c>
      <c r="C4" s="9" t="s">
        <v>3</v>
      </c>
      <c r="D4" s="8">
        <v>2.78</v>
      </c>
      <c r="E4" s="5" t="s">
        <v>5</v>
      </c>
      <c r="F4" s="1" t="e">
        <f>E4-D4</f>
        <v>#VALUE!</v>
      </c>
      <c r="G4" s="2">
        <v>0.75</v>
      </c>
      <c r="H4" s="3">
        <v>-0.75</v>
      </c>
      <c r="I4" s="11"/>
      <c r="L4" s="15">
        <f>SMALL(IF(ISNUMBER(different),ROW(different)-ROW(INDEX(different,1))+1),ROW($B$1:INDEX($B:$B,COUNTIF(different,1))))</f>
        <v>0</v>
      </c>
      <c r="M4" s="13" t="e">
        <f>INDEX(distribution,INDEX(subsetindex,ROW(3:3)))</f>
        <v>#NUM!</v>
      </c>
      <c r="N4" s="13" t="e">
        <f>INDEX(different,INDEX(subsetindex,ROW(3:3)))</f>
        <v>#NUM!</v>
      </c>
      <c r="O4" s="13" t="str">
        <f t="shared" si="0"/>
        <v> </v>
      </c>
      <c r="P4" s="13" t="str">
        <f t="shared" si="1"/>
        <v> </v>
      </c>
      <c r="Q4" s="13" t="str">
        <f t="shared" si="2"/>
        <v> </v>
      </c>
      <c r="R4" s="13" t="str">
        <f t="shared" si="3"/>
        <v> </v>
      </c>
    </row>
    <row r="5" spans="1:18" ht="19.5" customHeight="1">
      <c r="A5" s="27"/>
      <c r="B5" s="9" t="s">
        <v>19</v>
      </c>
      <c r="C5" s="9" t="s">
        <v>11</v>
      </c>
      <c r="D5" s="8">
        <v>3.56</v>
      </c>
      <c r="E5" s="5" t="s">
        <v>5</v>
      </c>
      <c r="F5" s="1" t="e">
        <f>E5-D5</f>
        <v>#VALUE!</v>
      </c>
      <c r="G5" s="2">
        <v>0.75</v>
      </c>
      <c r="H5" s="3">
        <v>-0.75</v>
      </c>
      <c r="I5" s="11"/>
      <c r="L5" s="15">
        <f>SMALL(IF(ISNUMBER(different),ROW(different)-ROW(INDEX(different,1))+1),ROW($B$1:INDEX($B:$B,COUNTIF(different,1))))</f>
        <v>0</v>
      </c>
      <c r="M5" s="13" t="e">
        <f>INDEX(distribution,INDEX(subsetindex,ROW(4:4)))</f>
        <v>#NUM!</v>
      </c>
      <c r="N5" s="13" t="e">
        <f>INDEX(different,INDEX(subsetindex,ROW(4:4)))</f>
        <v>#NUM!</v>
      </c>
      <c r="O5" s="13" t="str">
        <f t="shared" si="0"/>
        <v> </v>
      </c>
      <c r="P5" s="13" t="str">
        <f t="shared" si="1"/>
        <v> </v>
      </c>
      <c r="Q5" s="13" t="str">
        <f t="shared" si="2"/>
        <v> </v>
      </c>
      <c r="R5" s="13" t="str">
        <f t="shared" si="3"/>
        <v> </v>
      </c>
    </row>
    <row r="6" spans="1:18" ht="19.5" customHeight="1">
      <c r="A6" s="9" t="s">
        <v>20</v>
      </c>
      <c r="B6" s="9" t="s">
        <v>21</v>
      </c>
      <c r="C6" s="9" t="s">
        <v>14</v>
      </c>
      <c r="D6" s="8">
        <v>4.01</v>
      </c>
      <c r="E6" s="5" t="s">
        <v>5</v>
      </c>
      <c r="F6" s="1" t="e">
        <f>E6-D6</f>
        <v>#VALUE!</v>
      </c>
      <c r="G6" s="2">
        <v>0.75</v>
      </c>
      <c r="H6" s="3">
        <v>-0.75</v>
      </c>
      <c r="I6" s="11"/>
      <c r="L6" s="15">
        <f>SMALL(IF(ISNUMBER(different),ROW(different)-ROW(INDEX(different,1))+1),ROW($B$1:INDEX($B:$B,COUNTIF(different,1))))</f>
        <v>0</v>
      </c>
      <c r="M6" s="13" t="e">
        <f>INDEX(distribution,INDEX(subsetindex,ROW(5:5)))</f>
        <v>#NUM!</v>
      </c>
      <c r="N6" s="13" t="e">
        <f>INDEX(different,INDEX(subsetindex,ROW(5:5)))</f>
        <v>#NUM!</v>
      </c>
      <c r="O6" s="13" t="str">
        <f t="shared" si="0"/>
        <v> </v>
      </c>
      <c r="P6" s="13" t="str">
        <f t="shared" si="1"/>
        <v> </v>
      </c>
      <c r="Q6" s="13" t="str">
        <f t="shared" si="2"/>
        <v> </v>
      </c>
      <c r="R6" s="13" t="str">
        <f t="shared" si="3"/>
        <v> </v>
      </c>
    </row>
    <row r="7" spans="1:18" ht="19.5" customHeight="1">
      <c r="A7" s="26" t="s">
        <v>22</v>
      </c>
      <c r="B7" s="9" t="s">
        <v>23</v>
      </c>
      <c r="C7" s="9" t="s">
        <v>3</v>
      </c>
      <c r="D7" s="8">
        <v>4.03</v>
      </c>
      <c r="E7" s="5" t="s">
        <v>5</v>
      </c>
      <c r="F7" s="1" t="e">
        <f aca="true" t="shared" si="4" ref="F7:F13">E7-D7</f>
        <v>#VALUE!</v>
      </c>
      <c r="G7" s="2">
        <v>0.75</v>
      </c>
      <c r="H7" s="3">
        <v>-0.75</v>
      </c>
      <c r="I7" s="11"/>
      <c r="L7" s="15">
        <f>SMALL(IF(ISNUMBER(different),ROW(different)-ROW(INDEX(different,1))+1),ROW($B$1:INDEX($B:$B,COUNTIF(different,1))))</f>
        <v>0</v>
      </c>
      <c r="M7" s="13" t="e">
        <f>INDEX(distribution,INDEX(subsetindex,ROW(6:6)))</f>
        <v>#NUM!</v>
      </c>
      <c r="N7" s="13" t="e">
        <f>INDEX(different,INDEX(subsetindex,ROW(6:6)))</f>
        <v>#NUM!</v>
      </c>
      <c r="O7" s="13" t="str">
        <f t="shared" si="0"/>
        <v> </v>
      </c>
      <c r="P7" s="13" t="str">
        <f t="shared" si="1"/>
        <v> </v>
      </c>
      <c r="Q7" s="13" t="str">
        <f t="shared" si="2"/>
        <v> </v>
      </c>
      <c r="R7" s="13" t="str">
        <f t="shared" si="3"/>
        <v> </v>
      </c>
    </row>
    <row r="8" spans="1:18" ht="19.5" customHeight="1">
      <c r="A8" s="27"/>
      <c r="B8" s="9" t="s">
        <v>24</v>
      </c>
      <c r="C8" s="9" t="s">
        <v>25</v>
      </c>
      <c r="D8" s="8">
        <v>3.78</v>
      </c>
      <c r="E8" s="5" t="s">
        <v>5</v>
      </c>
      <c r="F8" s="1" t="e">
        <f t="shared" si="4"/>
        <v>#VALUE!</v>
      </c>
      <c r="G8" s="2">
        <v>0.75</v>
      </c>
      <c r="H8" s="3">
        <v>-0.75</v>
      </c>
      <c r="I8" s="11"/>
      <c r="L8" s="15">
        <f>SMALL(IF(ISNUMBER(different),ROW(different)-ROW(INDEX(different,1))+1),ROW($B$1:INDEX($B:$B,COUNTIF(different,1))))</f>
        <v>0</v>
      </c>
      <c r="M8" s="13" t="e">
        <f>INDEX(distribution,INDEX(subsetindex,ROW(7:7)))</f>
        <v>#NUM!</v>
      </c>
      <c r="N8" s="13" t="e">
        <f>INDEX(different,INDEX(subsetindex,ROW(7:7)))</f>
        <v>#NUM!</v>
      </c>
      <c r="O8" s="13" t="str">
        <f t="shared" si="0"/>
        <v> </v>
      </c>
      <c r="P8" s="13" t="str">
        <f t="shared" si="1"/>
        <v> </v>
      </c>
      <c r="Q8" s="13" t="str">
        <f t="shared" si="2"/>
        <v> </v>
      </c>
      <c r="R8" s="13" t="str">
        <f t="shared" si="3"/>
        <v> </v>
      </c>
    </row>
    <row r="9" spans="1:18" ht="19.5" customHeight="1">
      <c r="A9" s="26" t="s">
        <v>26</v>
      </c>
      <c r="B9" s="9" t="s">
        <v>27</v>
      </c>
      <c r="C9" s="9" t="s">
        <v>3</v>
      </c>
      <c r="D9" s="8">
        <v>4.23</v>
      </c>
      <c r="E9" s="5" t="s">
        <v>5</v>
      </c>
      <c r="F9" s="1" t="e">
        <f t="shared" si="4"/>
        <v>#VALUE!</v>
      </c>
      <c r="G9" s="2">
        <v>0.75</v>
      </c>
      <c r="H9" s="3">
        <v>-0.75</v>
      </c>
      <c r="I9" s="11"/>
      <c r="L9" s="15">
        <f>SMALL(IF(ISNUMBER(different),ROW(different)-ROW(INDEX(different,1))+1),ROW($B$1:INDEX($B:$B,COUNTIF(different,1))))</f>
        <v>0</v>
      </c>
      <c r="M9" s="13" t="e">
        <f>INDEX(distribution,INDEX(subsetindex,ROW(8:8)))</f>
        <v>#NUM!</v>
      </c>
      <c r="N9" s="13" t="e">
        <f>INDEX(different,INDEX(subsetindex,ROW(8:8)))</f>
        <v>#NUM!</v>
      </c>
      <c r="O9" s="13" t="str">
        <f t="shared" si="0"/>
        <v> </v>
      </c>
      <c r="P9" s="13" t="str">
        <f t="shared" si="1"/>
        <v> </v>
      </c>
      <c r="Q9" s="13" t="str">
        <f t="shared" si="2"/>
        <v> </v>
      </c>
      <c r="R9" s="13" t="str">
        <f t="shared" si="3"/>
        <v> </v>
      </c>
    </row>
    <row r="10" spans="1:18" ht="19.5" customHeight="1">
      <c r="A10" s="27"/>
      <c r="B10" s="9" t="s">
        <v>28</v>
      </c>
      <c r="C10" s="9" t="s">
        <v>11</v>
      </c>
      <c r="D10" s="8">
        <v>4.94</v>
      </c>
      <c r="E10" s="5" t="s">
        <v>5</v>
      </c>
      <c r="F10" s="1" t="e">
        <f t="shared" si="4"/>
        <v>#VALUE!</v>
      </c>
      <c r="G10" s="2">
        <v>0.75</v>
      </c>
      <c r="H10" s="3">
        <v>-0.75</v>
      </c>
      <c r="I10" s="11"/>
      <c r="L10" s="15">
        <f>SMALL(IF(ISNUMBER(different),ROW(different)-ROW(INDEX(different,1))+1),ROW($B$1:INDEX($B:$B,COUNTIF(different,1))))</f>
        <v>0</v>
      </c>
      <c r="M10" s="13" t="e">
        <f>INDEX(distribution,INDEX(subsetindex,ROW(9:9)))</f>
        <v>#NUM!</v>
      </c>
      <c r="N10" s="13" t="e">
        <f>INDEX(different,INDEX(subsetindex,ROW(9:9)))</f>
        <v>#NUM!</v>
      </c>
      <c r="O10" s="13" t="str">
        <f t="shared" si="0"/>
        <v> </v>
      </c>
      <c r="P10" s="13" t="str">
        <f t="shared" si="1"/>
        <v> </v>
      </c>
      <c r="Q10" s="13" t="str">
        <f t="shared" si="2"/>
        <v> </v>
      </c>
      <c r="R10" s="13" t="str">
        <f t="shared" si="3"/>
        <v> </v>
      </c>
    </row>
    <row r="11" spans="1:18" ht="19.5" customHeight="1">
      <c r="A11" s="26" t="s">
        <v>29</v>
      </c>
      <c r="B11" s="9" t="s">
        <v>30</v>
      </c>
      <c r="C11" s="9" t="s">
        <v>3</v>
      </c>
      <c r="D11" s="8">
        <v>3.85</v>
      </c>
      <c r="E11" s="5" t="s">
        <v>5</v>
      </c>
      <c r="F11" s="1" t="e">
        <f t="shared" si="4"/>
        <v>#VALUE!</v>
      </c>
      <c r="G11" s="2">
        <v>0.75</v>
      </c>
      <c r="H11" s="3">
        <v>-0.75</v>
      </c>
      <c r="I11" s="11"/>
      <c r="L11" s="15">
        <v>0</v>
      </c>
      <c r="M11" s="13" t="e">
        <v>#NUM!</v>
      </c>
      <c r="N11" s="13" t="e">
        <v>#NUM!</v>
      </c>
      <c r="O11" s="13" t="s">
        <v>60</v>
      </c>
      <c r="P11" s="13" t="s">
        <v>60</v>
      </c>
      <c r="Q11" s="13" t="s">
        <v>60</v>
      </c>
      <c r="R11" s="13" t="s">
        <v>60</v>
      </c>
    </row>
    <row r="12" spans="1:18" ht="19.5" customHeight="1">
      <c r="A12" s="27"/>
      <c r="B12" s="9" t="s">
        <v>31</v>
      </c>
      <c r="C12" s="9" t="s">
        <v>9</v>
      </c>
      <c r="D12" s="8">
        <v>3.22</v>
      </c>
      <c r="E12" s="5" t="s">
        <v>5</v>
      </c>
      <c r="F12" s="1" t="e">
        <f t="shared" si="4"/>
        <v>#VALUE!</v>
      </c>
      <c r="G12" s="2">
        <v>0.75</v>
      </c>
      <c r="H12" s="3">
        <v>-0.75</v>
      </c>
      <c r="I12" s="11"/>
      <c r="L12" s="15">
        <v>0</v>
      </c>
      <c r="M12" s="13" t="e">
        <v>#NUM!</v>
      </c>
      <c r="N12" s="13" t="e">
        <v>#NUM!</v>
      </c>
      <c r="O12" s="13" t="s">
        <v>60</v>
      </c>
      <c r="P12" s="13" t="s">
        <v>60</v>
      </c>
      <c r="Q12" s="13" t="s">
        <v>60</v>
      </c>
      <c r="R12" s="13" t="s">
        <v>60</v>
      </c>
    </row>
    <row r="13" spans="1:18" ht="19.5" customHeight="1">
      <c r="A13" s="26" t="s">
        <v>32</v>
      </c>
      <c r="B13" s="9" t="s">
        <v>33</v>
      </c>
      <c r="C13" s="24" t="s">
        <v>35</v>
      </c>
      <c r="D13" s="8">
        <v>3.39</v>
      </c>
      <c r="E13" s="5" t="s">
        <v>5</v>
      </c>
      <c r="F13" s="1" t="e">
        <f t="shared" si="4"/>
        <v>#VALUE!</v>
      </c>
      <c r="G13" s="2">
        <v>0.75</v>
      </c>
      <c r="H13" s="3">
        <v>-0.75</v>
      </c>
      <c r="I13" s="11"/>
      <c r="L13" s="15">
        <f>SMALL(IF(ISNUMBER(different),ROW(different)-ROW(INDEX(different,1))+1),ROW($B$1:INDEX($B:$B,COUNTIF(different,1))))</f>
        <v>0</v>
      </c>
      <c r="M13" s="13" t="e">
        <f>INDEX(distribution,INDEX(subsetindex,ROW(10:10)))</f>
        <v>#NUM!</v>
      </c>
      <c r="N13" s="13" t="e">
        <f>INDEX(different,INDEX(subsetindex,ROW(10:10)))</f>
        <v>#NUM!</v>
      </c>
      <c r="O13" s="13" t="str">
        <f t="shared" si="0"/>
        <v> </v>
      </c>
      <c r="P13" s="13" t="str">
        <f t="shared" si="1"/>
        <v> </v>
      </c>
      <c r="Q13" s="13" t="str">
        <f t="shared" si="2"/>
        <v> </v>
      </c>
      <c r="R13" s="13" t="str">
        <f t="shared" si="3"/>
        <v> </v>
      </c>
    </row>
    <row r="14" spans="1:18" ht="19.5" customHeight="1">
      <c r="A14" s="27"/>
      <c r="B14" s="9" t="s">
        <v>34</v>
      </c>
      <c r="C14" s="9" t="s">
        <v>3</v>
      </c>
      <c r="D14" s="8">
        <v>3.91</v>
      </c>
      <c r="E14" s="5" t="s">
        <v>5</v>
      </c>
      <c r="F14" s="1" t="e">
        <f>E14-D14</f>
        <v>#VALUE!</v>
      </c>
      <c r="G14" s="2">
        <v>0.75</v>
      </c>
      <c r="H14" s="3">
        <v>-0.75</v>
      </c>
      <c r="I14" s="11"/>
      <c r="L14" s="15">
        <f>SMALL(IF(ISNUMBER(different),ROW(different)-ROW(INDEX(different,1))+1),ROW($B$1:INDEX($B:$B,COUNTIF(different,1))))</f>
        <v>0</v>
      </c>
      <c r="M14" s="13" t="e">
        <f>INDEX(distribution,INDEX(subsetindex,ROW(13:13)))</f>
        <v>#NUM!</v>
      </c>
      <c r="N14" s="13" t="e">
        <f>INDEX(different,INDEX(subsetindex,ROW(13:13)))</f>
        <v>#NUM!</v>
      </c>
      <c r="O14" s="13" t="str">
        <f t="shared" si="0"/>
        <v> </v>
      </c>
      <c r="P14" s="13" t="str">
        <f t="shared" si="1"/>
        <v> </v>
      </c>
      <c r="Q14" s="13" t="str">
        <f t="shared" si="2"/>
        <v> </v>
      </c>
      <c r="R14" s="13" t="str">
        <f t="shared" si="3"/>
        <v> </v>
      </c>
    </row>
    <row r="15" spans="1:18" ht="19.5" customHeight="1">
      <c r="A15" s="25" t="s">
        <v>36</v>
      </c>
      <c r="B15" s="9" t="s">
        <v>37</v>
      </c>
      <c r="C15" s="9" t="s">
        <v>38</v>
      </c>
      <c r="D15" s="8">
        <v>4.27</v>
      </c>
      <c r="E15" s="5" t="s">
        <v>5</v>
      </c>
      <c r="F15" s="1" t="e">
        <f>E15-D15</f>
        <v>#VALUE!</v>
      </c>
      <c r="G15" s="2">
        <v>0.75</v>
      </c>
      <c r="H15" s="3">
        <v>-0.75</v>
      </c>
      <c r="I15" s="11"/>
      <c r="L15" s="15">
        <f>SMALL(IF(ISNUMBER(different),ROW(different)-ROW(INDEX(different,1))+1),ROW($B$1:INDEX($B:$B,COUNTIF(different,1))))</f>
        <v>0</v>
      </c>
      <c r="M15" s="13" t="e">
        <f>INDEX(distribution,INDEX(subsetindex,ROW(14:14)))</f>
        <v>#NUM!</v>
      </c>
      <c r="N15" s="13" t="e">
        <f>INDEX(different,INDEX(subsetindex,ROW(14:14)))</f>
        <v>#NUM!</v>
      </c>
      <c r="O15" s="13" t="str">
        <f t="shared" si="0"/>
        <v> </v>
      </c>
      <c r="P15" s="13" t="str">
        <f t="shared" si="1"/>
        <v> </v>
      </c>
      <c r="Q15" s="13" t="str">
        <f t="shared" si="2"/>
        <v> </v>
      </c>
      <c r="R15" s="13" t="str">
        <f t="shared" si="3"/>
        <v> </v>
      </c>
    </row>
    <row r="16" spans="1:18" ht="19.5" customHeight="1">
      <c r="A16" s="26" t="s">
        <v>39</v>
      </c>
      <c r="B16" s="9" t="s">
        <v>40</v>
      </c>
      <c r="C16" s="9" t="s">
        <v>9</v>
      </c>
      <c r="D16" s="8">
        <v>3.3</v>
      </c>
      <c r="E16" s="5" t="s">
        <v>5</v>
      </c>
      <c r="F16" s="1" t="e">
        <f>E16-D16</f>
        <v>#VALUE!</v>
      </c>
      <c r="G16" s="2">
        <v>0.75</v>
      </c>
      <c r="H16" s="3">
        <v>-0.75</v>
      </c>
      <c r="I16" s="11"/>
      <c r="L16" s="15">
        <f>SMALL(IF(ISNUMBER(different),ROW(different)-ROW(INDEX(different,1))+1),ROW($B$1:INDEX($B:$B,COUNTIF(different,1))))</f>
        <v>0</v>
      </c>
      <c r="M16" s="13" t="e">
        <f>INDEX(distribution,INDEX(subsetindex,ROW(15:15)))</f>
        <v>#NUM!</v>
      </c>
      <c r="N16" s="13" t="e">
        <f>INDEX(different,INDEX(subsetindex,ROW(15:15)))</f>
        <v>#NUM!</v>
      </c>
      <c r="O16" s="13" t="str">
        <f t="shared" si="0"/>
        <v> </v>
      </c>
      <c r="P16" s="13" t="str">
        <f t="shared" si="1"/>
        <v> </v>
      </c>
      <c r="Q16" s="13" t="str">
        <f t="shared" si="2"/>
        <v> </v>
      </c>
      <c r="R16" s="13" t="str">
        <f t="shared" si="3"/>
        <v> </v>
      </c>
    </row>
    <row r="17" spans="1:18" ht="19.5" customHeight="1">
      <c r="A17" s="27"/>
      <c r="B17" s="9" t="s">
        <v>41</v>
      </c>
      <c r="C17" s="9" t="s">
        <v>3</v>
      </c>
      <c r="D17" s="8">
        <v>4.63</v>
      </c>
      <c r="E17" s="5" t="s">
        <v>5</v>
      </c>
      <c r="F17" s="1" t="e">
        <f>E17-D17</f>
        <v>#VALUE!</v>
      </c>
      <c r="G17" s="2">
        <v>0.75</v>
      </c>
      <c r="H17" s="3">
        <v>-0.75</v>
      </c>
      <c r="I17" s="11"/>
      <c r="L17" s="15">
        <f>SMALL(IF(ISNUMBER(different),ROW(different)-ROW(INDEX(different,1))+1),ROW($B$1:INDEX($B:$B,COUNTIF(different,1))))</f>
        <v>0</v>
      </c>
      <c r="M17" s="13" t="e">
        <f>INDEX(distribution,INDEX(subsetindex,ROW(16:16)))</f>
        <v>#NUM!</v>
      </c>
      <c r="N17" s="13" t="e">
        <f>INDEX(different,INDEX(subsetindex,ROW(16:16)))</f>
        <v>#NUM!</v>
      </c>
      <c r="O17" s="13" t="str">
        <f t="shared" si="0"/>
        <v> </v>
      </c>
      <c r="P17" s="13" t="str">
        <f t="shared" si="1"/>
        <v> </v>
      </c>
      <c r="Q17" s="13" t="str">
        <f t="shared" si="2"/>
        <v> </v>
      </c>
      <c r="R17" s="13" t="str">
        <f t="shared" si="3"/>
        <v> </v>
      </c>
    </row>
    <row r="18" spans="1:18" ht="19.5" customHeight="1">
      <c r="A18" s="26" t="s">
        <v>43</v>
      </c>
      <c r="B18" s="9" t="s">
        <v>42</v>
      </c>
      <c r="C18" s="9" t="s">
        <v>25</v>
      </c>
      <c r="D18" s="8">
        <v>3.76</v>
      </c>
      <c r="E18" s="5" t="s">
        <v>5</v>
      </c>
      <c r="F18" s="1" t="e">
        <f aca="true" t="shared" si="5" ref="F18:F33">E18-D18</f>
        <v>#VALUE!</v>
      </c>
      <c r="G18" s="2">
        <v>0.75</v>
      </c>
      <c r="H18" s="3">
        <v>-0.75</v>
      </c>
      <c r="I18" s="11"/>
      <c r="L18" s="15">
        <f>SMALL(IF(ISNUMBER(different),ROW(different)-ROW(INDEX(different,1))+1),ROW($B$1:INDEX($B:$B,COUNTIF(different,1))))</f>
        <v>0</v>
      </c>
      <c r="M18" s="13" t="e">
        <f>INDEX(distribution,INDEX(subsetindex,ROW(17:17)))</f>
        <v>#NUM!</v>
      </c>
      <c r="N18" s="13" t="e">
        <f>INDEX(different,INDEX(subsetindex,ROW(17:17)))</f>
        <v>#NUM!</v>
      </c>
      <c r="O18" s="13" t="str">
        <f t="shared" si="0"/>
        <v> </v>
      </c>
      <c r="P18" s="13" t="str">
        <f t="shared" si="1"/>
        <v> </v>
      </c>
      <c r="Q18" s="13" t="str">
        <f t="shared" si="2"/>
        <v> </v>
      </c>
      <c r="R18" s="13" t="str">
        <f t="shared" si="3"/>
        <v> </v>
      </c>
    </row>
    <row r="19" spans="1:18" ht="19.5" customHeight="1">
      <c r="A19" s="27"/>
      <c r="B19" s="9" t="s">
        <v>44</v>
      </c>
      <c r="C19" s="9" t="s">
        <v>3</v>
      </c>
      <c r="D19" s="8">
        <v>3.4</v>
      </c>
      <c r="E19" s="5" t="s">
        <v>5</v>
      </c>
      <c r="F19" s="1" t="e">
        <f t="shared" si="5"/>
        <v>#VALUE!</v>
      </c>
      <c r="G19" s="2">
        <v>0.75</v>
      </c>
      <c r="H19" s="3">
        <v>-0.75</v>
      </c>
      <c r="I19" s="11"/>
      <c r="L19" s="15">
        <f>SMALL(IF(ISNUMBER(different),ROW(different)-ROW(INDEX(different,1))+1),ROW($B$1:INDEX($B:$B,COUNTIF(different,1))))</f>
        <v>0</v>
      </c>
      <c r="M19" s="13" t="e">
        <f>INDEX(distribution,INDEX(subsetindex,ROW(18:18)))</f>
        <v>#NUM!</v>
      </c>
      <c r="N19" s="13" t="e">
        <f>INDEX(different,INDEX(subsetindex,ROW(18:18)))</f>
        <v>#NUM!</v>
      </c>
      <c r="O19" s="13" t="str">
        <f t="shared" si="0"/>
        <v> </v>
      </c>
      <c r="P19" s="13" t="str">
        <f t="shared" si="1"/>
        <v> </v>
      </c>
      <c r="Q19" s="13" t="str">
        <f t="shared" si="2"/>
        <v> </v>
      </c>
      <c r="R19" s="13" t="str">
        <f t="shared" si="3"/>
        <v> </v>
      </c>
    </row>
    <row r="20" spans="1:18" ht="19.5" customHeight="1">
      <c r="A20" s="26" t="s">
        <v>45</v>
      </c>
      <c r="B20" s="9" t="s">
        <v>46</v>
      </c>
      <c r="C20" s="9" t="s">
        <v>3</v>
      </c>
      <c r="D20" s="8">
        <v>3.6</v>
      </c>
      <c r="E20" s="5" t="s">
        <v>5</v>
      </c>
      <c r="F20" s="1" t="e">
        <f t="shared" si="5"/>
        <v>#VALUE!</v>
      </c>
      <c r="G20" s="2">
        <v>0.75</v>
      </c>
      <c r="H20" s="3">
        <v>-0.75</v>
      </c>
      <c r="I20" s="11"/>
      <c r="L20" s="15">
        <f>SMALL(IF(ISNUMBER(different),ROW(different)-ROW(INDEX(different,1))+1),ROW($B$1:INDEX($B:$B,COUNTIF(different,1))))</f>
        <v>0</v>
      </c>
      <c r="M20" s="13" t="e">
        <f>INDEX(distribution,INDEX(subsetindex,ROW(19:19)))</f>
        <v>#NUM!</v>
      </c>
      <c r="N20" s="13" t="e">
        <f>INDEX(different,INDEX(subsetindex,ROW(19:19)))</f>
        <v>#NUM!</v>
      </c>
      <c r="O20" s="13" t="str">
        <f t="shared" si="0"/>
        <v> </v>
      </c>
      <c r="P20" s="13" t="str">
        <f t="shared" si="1"/>
        <v> </v>
      </c>
      <c r="Q20" s="13" t="str">
        <f t="shared" si="2"/>
        <v> </v>
      </c>
      <c r="R20" s="13" t="str">
        <f t="shared" si="3"/>
        <v> </v>
      </c>
    </row>
    <row r="21" spans="1:18" ht="19.5" customHeight="1">
      <c r="A21" s="27"/>
      <c r="B21" s="9" t="s">
        <v>47</v>
      </c>
      <c r="C21" s="9" t="s">
        <v>9</v>
      </c>
      <c r="D21" s="8">
        <v>3.85</v>
      </c>
      <c r="E21" s="5" t="s">
        <v>5</v>
      </c>
      <c r="F21" s="1" t="e">
        <f t="shared" si="5"/>
        <v>#VALUE!</v>
      </c>
      <c r="G21" s="2">
        <v>0.75</v>
      </c>
      <c r="H21" s="3">
        <v>-0.75</v>
      </c>
      <c r="I21" s="11"/>
      <c r="L21" s="15">
        <f>SMALL(IF(ISNUMBER(different),ROW(different)-ROW(INDEX(different,1))+1),ROW($B$1:INDEX($B:$B,COUNTIF(different,1))))</f>
        <v>0</v>
      </c>
      <c r="M21" s="13" t="e">
        <f>INDEX(distribution,INDEX(subsetindex,ROW(20:20)))</f>
        <v>#NUM!</v>
      </c>
      <c r="N21" s="13" t="e">
        <f>INDEX(different,INDEX(subsetindex,ROW(20:20)))</f>
        <v>#NUM!</v>
      </c>
      <c r="O21" s="13" t="str">
        <f t="shared" si="0"/>
        <v> </v>
      </c>
      <c r="P21" s="13" t="str">
        <f t="shared" si="1"/>
        <v> </v>
      </c>
      <c r="Q21" s="13" t="str">
        <f t="shared" si="2"/>
        <v> </v>
      </c>
      <c r="R21" s="13" t="str">
        <f t="shared" si="3"/>
        <v> </v>
      </c>
    </row>
    <row r="22" spans="1:18" ht="19.5" customHeight="1">
      <c r="A22" s="26" t="s">
        <v>48</v>
      </c>
      <c r="B22" s="9" t="s">
        <v>49</v>
      </c>
      <c r="C22" s="9" t="s">
        <v>3</v>
      </c>
      <c r="D22" s="8">
        <v>4.18</v>
      </c>
      <c r="E22" s="5" t="s">
        <v>5</v>
      </c>
      <c r="F22" s="1" t="e">
        <f t="shared" si="5"/>
        <v>#VALUE!</v>
      </c>
      <c r="G22" s="2">
        <v>0.75</v>
      </c>
      <c r="H22" s="3">
        <v>-0.75</v>
      </c>
      <c r="I22" s="11"/>
      <c r="L22" s="15">
        <f>SMALL(IF(ISNUMBER(different),ROW(different)-ROW(INDEX(different,1))+1),ROW($B$1:INDEX($B:$B,COUNTIF(different,1))))</f>
        <v>0</v>
      </c>
      <c r="M22" s="13" t="e">
        <f>INDEX(distribution,INDEX(subsetindex,ROW(21:21)))</f>
        <v>#NUM!</v>
      </c>
      <c r="N22" s="13" t="e">
        <f>INDEX(different,INDEX(subsetindex,ROW(21:21)))</f>
        <v>#NUM!</v>
      </c>
      <c r="O22" s="13" t="str">
        <f t="shared" si="0"/>
        <v> </v>
      </c>
      <c r="P22" s="13" t="str">
        <f t="shared" si="1"/>
        <v> </v>
      </c>
      <c r="Q22" s="13" t="str">
        <f t="shared" si="2"/>
        <v> </v>
      </c>
      <c r="R22" s="13" t="str">
        <f t="shared" si="3"/>
        <v> </v>
      </c>
    </row>
    <row r="23" spans="1:18" ht="19.5" customHeight="1">
      <c r="A23" s="27"/>
      <c r="B23" s="9" t="s">
        <v>50</v>
      </c>
      <c r="C23" s="9" t="s">
        <v>51</v>
      </c>
      <c r="D23" s="8">
        <v>3.48</v>
      </c>
      <c r="E23" s="5" t="s">
        <v>5</v>
      </c>
      <c r="F23" s="1" t="e">
        <f t="shared" si="5"/>
        <v>#VALUE!</v>
      </c>
      <c r="G23" s="2">
        <v>0.75</v>
      </c>
      <c r="H23" s="3">
        <v>-0.75</v>
      </c>
      <c r="I23" s="11"/>
      <c r="L23" s="15">
        <f>SMALL(IF(ISNUMBER(different),ROW(different)-ROW(INDEX(different,1))+1),ROW($B$1:INDEX($B:$B,COUNTIF(different,1))))</f>
        <v>0</v>
      </c>
      <c r="M23" s="13" t="e">
        <f>INDEX(distribution,INDEX(subsetindex,ROW(22:22)))</f>
        <v>#NUM!</v>
      </c>
      <c r="N23" s="13" t="e">
        <f>INDEX(different,INDEX(subsetindex,ROW(22:22)))</f>
        <v>#NUM!</v>
      </c>
      <c r="O23" s="13" t="str">
        <f t="shared" si="0"/>
        <v> </v>
      </c>
      <c r="P23" s="13" t="str">
        <f t="shared" si="1"/>
        <v> </v>
      </c>
      <c r="Q23" s="13" t="str">
        <f t="shared" si="2"/>
        <v> </v>
      </c>
      <c r="R23" s="13" t="str">
        <f t="shared" si="3"/>
        <v> </v>
      </c>
    </row>
    <row r="24" spans="1:18" ht="19.5" customHeight="1">
      <c r="A24" s="9" t="s">
        <v>52</v>
      </c>
      <c r="B24" s="9" t="s">
        <v>53</v>
      </c>
      <c r="C24" s="9" t="s">
        <v>3</v>
      </c>
      <c r="D24" s="8">
        <v>2.74</v>
      </c>
      <c r="E24" s="5" t="s">
        <v>5</v>
      </c>
      <c r="F24" s="1" t="e">
        <f t="shared" si="5"/>
        <v>#VALUE!</v>
      </c>
      <c r="G24" s="2">
        <v>0.75</v>
      </c>
      <c r="H24" s="3">
        <v>-0.75</v>
      </c>
      <c r="I24" s="11"/>
      <c r="L24" s="15">
        <f>SMALL(IF(ISNUMBER(different),ROW(different)-ROW(INDEX(different,1))+1),ROW($B$1:INDEX($B:$B,COUNTIF(different,1))))</f>
        <v>0</v>
      </c>
      <c r="M24" s="13" t="e">
        <f>INDEX(distribution,INDEX(subsetindex,ROW(23:23)))</f>
        <v>#NUM!</v>
      </c>
      <c r="N24" s="13" t="e">
        <f>INDEX(different,INDEX(subsetindex,ROW(23:23)))</f>
        <v>#NUM!</v>
      </c>
      <c r="O24" s="13" t="str">
        <f t="shared" si="0"/>
        <v> </v>
      </c>
      <c r="P24" s="13" t="str">
        <f t="shared" si="1"/>
        <v> </v>
      </c>
      <c r="Q24" s="13" t="str">
        <f t="shared" si="2"/>
        <v> </v>
      </c>
      <c r="R24" s="13" t="str">
        <f t="shared" si="3"/>
        <v> </v>
      </c>
    </row>
    <row r="25" spans="1:18" ht="19.5" customHeight="1">
      <c r="A25" s="26" t="s">
        <v>54</v>
      </c>
      <c r="B25" s="9" t="s">
        <v>55</v>
      </c>
      <c r="C25" s="9" t="s">
        <v>3</v>
      </c>
      <c r="D25" s="8">
        <v>3.06</v>
      </c>
      <c r="E25" s="5" t="s">
        <v>5</v>
      </c>
      <c r="F25" s="1" t="e">
        <f aca="true" t="shared" si="6" ref="F25:F32">E25-D25</f>
        <v>#VALUE!</v>
      </c>
      <c r="G25" s="2">
        <v>0.75</v>
      </c>
      <c r="H25" s="3">
        <v>-0.75</v>
      </c>
      <c r="I25" s="11"/>
      <c r="L25" s="15">
        <f>SMALL(IF(ISNUMBER(different),ROW(different)-ROW(INDEX(different,1))+1),ROW($B$1:INDEX($B:$B,COUNTIF(different,1))))</f>
        <v>0</v>
      </c>
      <c r="M25" s="13" t="e">
        <f>INDEX(distribution,INDEX(subsetindex,ROW(24:24)))</f>
        <v>#NUM!</v>
      </c>
      <c r="N25" s="13" t="e">
        <f>INDEX(different,INDEX(subsetindex,ROW(24:24)))</f>
        <v>#NUM!</v>
      </c>
      <c r="O25" s="13" t="str">
        <f t="shared" si="0"/>
        <v> </v>
      </c>
      <c r="P25" s="13" t="str">
        <f t="shared" si="1"/>
        <v> </v>
      </c>
      <c r="Q25" s="13" t="str">
        <f t="shared" si="2"/>
        <v> </v>
      </c>
      <c r="R25" s="13" t="str">
        <f t="shared" si="3"/>
        <v> </v>
      </c>
    </row>
    <row r="26" spans="1:18" ht="19.5" customHeight="1">
      <c r="A26" s="27"/>
      <c r="B26" s="9" t="s">
        <v>56</v>
      </c>
      <c r="C26" s="9" t="s">
        <v>12</v>
      </c>
      <c r="D26" s="8">
        <v>3.56</v>
      </c>
      <c r="E26" s="5" t="s">
        <v>5</v>
      </c>
      <c r="F26" s="1" t="e">
        <f t="shared" si="6"/>
        <v>#VALUE!</v>
      </c>
      <c r="G26" s="2">
        <v>0.75</v>
      </c>
      <c r="H26" s="3">
        <v>-0.75</v>
      </c>
      <c r="I26" s="11"/>
      <c r="L26" s="15">
        <f>SMALL(IF(ISNUMBER(different),ROW(different)-ROW(INDEX(different,1))+1),ROW($B$1:INDEX($B:$B,COUNTIF(different,1))))</f>
        <v>0</v>
      </c>
      <c r="M26" s="13" t="e">
        <f>INDEX(distribution,INDEX(subsetindex,ROW(25:25)))</f>
        <v>#NUM!</v>
      </c>
      <c r="N26" s="13" t="e">
        <f>INDEX(different,INDEX(subsetindex,ROW(25:25)))</f>
        <v>#NUM!</v>
      </c>
      <c r="O26" s="13" t="str">
        <f t="shared" si="0"/>
        <v> </v>
      </c>
      <c r="P26" s="13" t="str">
        <f t="shared" si="1"/>
        <v> </v>
      </c>
      <c r="Q26" s="13" t="str">
        <f t="shared" si="2"/>
        <v> </v>
      </c>
      <c r="R26" s="13" t="str">
        <f t="shared" si="3"/>
        <v> </v>
      </c>
    </row>
    <row r="27" spans="1:18" ht="19.5" customHeight="1">
      <c r="A27" s="9" t="s">
        <v>63</v>
      </c>
      <c r="B27" s="9" t="s">
        <v>64</v>
      </c>
      <c r="C27" s="9" t="s">
        <v>3</v>
      </c>
      <c r="D27" s="8">
        <v>3.01</v>
      </c>
      <c r="E27" s="5" t="s">
        <v>5</v>
      </c>
      <c r="F27" s="1" t="e">
        <f t="shared" si="6"/>
        <v>#VALUE!</v>
      </c>
      <c r="G27" s="2">
        <v>0.75</v>
      </c>
      <c r="H27" s="3">
        <v>-0.75</v>
      </c>
      <c r="I27" s="11"/>
      <c r="L27" s="15">
        <f>SMALL(IF(ISNUMBER(different),ROW(different)-ROW(INDEX(different,1))+1),ROW($B$1:INDEX($B:$B,COUNTIF(different,1))))</f>
        <v>0</v>
      </c>
      <c r="M27" s="13" t="e">
        <f>INDEX(distribution,INDEX(subsetindex,ROW(26:26)))</f>
        <v>#NUM!</v>
      </c>
      <c r="N27" s="13" t="e">
        <f>INDEX(different,INDEX(subsetindex,ROW(26:26)))</f>
        <v>#NUM!</v>
      </c>
      <c r="O27" s="13" t="str">
        <f t="shared" si="0"/>
        <v> </v>
      </c>
      <c r="P27" s="13" t="str">
        <f t="shared" si="1"/>
        <v> </v>
      </c>
      <c r="Q27" s="13" t="str">
        <f t="shared" si="2"/>
        <v> </v>
      </c>
      <c r="R27" s="13" t="str">
        <f t="shared" si="3"/>
        <v> </v>
      </c>
    </row>
    <row r="28" spans="1:18" ht="19.5" customHeight="1">
      <c r="A28" s="28" t="s">
        <v>65</v>
      </c>
      <c r="B28" s="9" t="s">
        <v>66</v>
      </c>
      <c r="C28" s="9" t="s">
        <v>9</v>
      </c>
      <c r="D28" s="8">
        <v>3.41</v>
      </c>
      <c r="E28" s="5" t="s">
        <v>5</v>
      </c>
      <c r="F28" s="1" t="e">
        <f t="shared" si="6"/>
        <v>#VALUE!</v>
      </c>
      <c r="G28" s="2">
        <v>0.75</v>
      </c>
      <c r="H28" s="3">
        <v>-0.75</v>
      </c>
      <c r="I28" s="11"/>
      <c r="L28" s="15">
        <f>SMALL(IF(ISNUMBER(different),ROW(different)-ROW(INDEX(different,1))+1),ROW($B$1:INDEX($B:$B,COUNTIF(different,1))))</f>
        <v>0</v>
      </c>
      <c r="M28" s="13" t="e">
        <f>INDEX(distribution,INDEX(subsetindex,ROW(27:27)))</f>
        <v>#NUM!</v>
      </c>
      <c r="N28" s="13" t="e">
        <f>INDEX(different,INDEX(subsetindex,ROW(27:27)))</f>
        <v>#NUM!</v>
      </c>
      <c r="O28" s="13" t="str">
        <f t="shared" si="0"/>
        <v> </v>
      </c>
      <c r="P28" s="13" t="str">
        <f t="shared" si="1"/>
        <v> </v>
      </c>
      <c r="Q28" s="13" t="str">
        <f t="shared" si="2"/>
        <v> </v>
      </c>
      <c r="R28" s="13" t="str">
        <f t="shared" si="3"/>
        <v> </v>
      </c>
    </row>
    <row r="29" spans="1:18" ht="19.5" customHeight="1">
      <c r="A29" s="29"/>
      <c r="B29" s="9" t="s">
        <v>67</v>
      </c>
      <c r="C29" s="9" t="s">
        <v>3</v>
      </c>
      <c r="D29" s="8">
        <v>2.81</v>
      </c>
      <c r="E29" s="5" t="s">
        <v>5</v>
      </c>
      <c r="F29" s="1" t="e">
        <f t="shared" si="6"/>
        <v>#VALUE!</v>
      </c>
      <c r="G29" s="2">
        <v>0.75</v>
      </c>
      <c r="H29" s="3">
        <v>-0.75</v>
      </c>
      <c r="I29" s="11"/>
      <c r="L29" s="15">
        <f>SMALL(IF(ISNUMBER(different),ROW(different)-ROW(INDEX(different,1))+1),ROW($B$1:INDEX($B:$B,COUNTIF(different,1))))</f>
        <v>0</v>
      </c>
      <c r="M29" s="13" t="e">
        <f>INDEX(distribution,INDEX(subsetindex,ROW(26:26)))</f>
        <v>#NUM!</v>
      </c>
      <c r="N29" s="13" t="e">
        <f>INDEX(different,INDEX(subsetindex,ROW(26:26)))</f>
        <v>#NUM!</v>
      </c>
      <c r="O29" s="13" t="str">
        <f>IF(ISNUMBER(N29),N29," ")</f>
        <v> </v>
      </c>
      <c r="P29" s="13" t="str">
        <f>IF(ISNUMBER(N29),M29," ")</f>
        <v> </v>
      </c>
      <c r="Q29" s="13" t="str">
        <f>IF(ISNUMBER(O29),0.75," ")</f>
        <v> </v>
      </c>
      <c r="R29" s="13" t="str">
        <f>IF(ISNUMBER(O29),-0.75," ")</f>
        <v> </v>
      </c>
    </row>
    <row r="30" spans="1:18" ht="19.5" customHeight="1">
      <c r="A30" s="28" t="s">
        <v>68</v>
      </c>
      <c r="B30" s="9" t="s">
        <v>69</v>
      </c>
      <c r="C30" s="9" t="s">
        <v>3</v>
      </c>
      <c r="D30" s="8">
        <v>4.33</v>
      </c>
      <c r="E30" s="5" t="s">
        <v>5</v>
      </c>
      <c r="F30" s="1" t="e">
        <f>E30-D30</f>
        <v>#VALUE!</v>
      </c>
      <c r="G30" s="2">
        <v>0.75</v>
      </c>
      <c r="H30" s="3">
        <v>-0.75</v>
      </c>
      <c r="I30" s="11"/>
      <c r="L30" s="15">
        <f>SMALL(IF(ISNUMBER(different),ROW(different)-ROW(INDEX(different,1))+1),ROW($B$1:INDEX($B:$B,COUNTIF(different,1))))</f>
        <v>0</v>
      </c>
      <c r="M30" s="13" t="e">
        <f>INDEX(distribution,INDEX(subsetindex,ROW(21:21)))</f>
        <v>#NUM!</v>
      </c>
      <c r="N30" s="13" t="e">
        <f>INDEX(different,INDEX(subsetindex,ROW(21:21)))</f>
        <v>#NUM!</v>
      </c>
      <c r="O30" s="13" t="str">
        <f>IF(ISNUMBER(N30),N30," ")</f>
        <v> </v>
      </c>
      <c r="P30" s="13" t="str">
        <f>IF(ISNUMBER(N30),M30," ")</f>
        <v> </v>
      </c>
      <c r="Q30" s="13" t="str">
        <f>IF(ISNUMBER(O30),0.75," ")</f>
        <v> </v>
      </c>
      <c r="R30" s="13" t="str">
        <f>IF(ISNUMBER(O30),-0.75," ")</f>
        <v> </v>
      </c>
    </row>
    <row r="31" spans="1:18" ht="19.5" customHeight="1">
      <c r="A31" s="29"/>
      <c r="B31" s="9" t="s">
        <v>70</v>
      </c>
      <c r="C31" s="9" t="s">
        <v>9</v>
      </c>
      <c r="D31" s="8">
        <v>3.34</v>
      </c>
      <c r="E31" s="5" t="s">
        <v>5</v>
      </c>
      <c r="F31" s="1" t="e">
        <f>E31-D31</f>
        <v>#VALUE!</v>
      </c>
      <c r="G31" s="2">
        <v>0.75</v>
      </c>
      <c r="H31" s="3">
        <v>-0.75</v>
      </c>
      <c r="I31" s="11"/>
      <c r="L31" s="15">
        <f>SMALL(IF(ISNUMBER(different),ROW(different)-ROW(INDEX(different,1))+1),ROW($B$1:INDEX($B:$B,COUNTIF(different,1))))</f>
        <v>0</v>
      </c>
      <c r="M31" s="13" t="e">
        <f>INDEX(distribution,INDEX(subsetindex,ROW(26:26)))</f>
        <v>#NUM!</v>
      </c>
      <c r="N31" s="13" t="e">
        <f>INDEX(different,INDEX(subsetindex,ROW(26:26)))</f>
        <v>#NUM!</v>
      </c>
      <c r="O31" s="13" t="str">
        <f>IF(ISNUMBER(N31),N31," ")</f>
        <v> </v>
      </c>
      <c r="P31" s="13" t="str">
        <f>IF(ISNUMBER(N31),M31," ")</f>
        <v> </v>
      </c>
      <c r="Q31" s="13" t="str">
        <f>IF(ISNUMBER(O31),0.75," ")</f>
        <v> </v>
      </c>
      <c r="R31" s="13" t="str">
        <f>IF(ISNUMBER(O31),-0.75," ")</f>
        <v> </v>
      </c>
    </row>
    <row r="32" spans="1:18" ht="19.5" customHeight="1">
      <c r="A32" s="28" t="s">
        <v>71</v>
      </c>
      <c r="B32" s="9" t="s">
        <v>72</v>
      </c>
      <c r="C32" s="9" t="s">
        <v>11</v>
      </c>
      <c r="D32" s="8">
        <v>4.78</v>
      </c>
      <c r="E32" s="5" t="s">
        <v>5</v>
      </c>
      <c r="F32" s="1" t="e">
        <f t="shared" si="6"/>
        <v>#VALUE!</v>
      </c>
      <c r="G32" s="2">
        <v>0.75</v>
      </c>
      <c r="H32" s="3">
        <v>-0.75</v>
      </c>
      <c r="I32" s="11"/>
      <c r="L32" s="15">
        <f>SMALL(IF(ISNUMBER(different),ROW(different)-ROW(INDEX(different,1))+1),ROW($B$1:INDEX($B:$B,COUNTIF(different,1))))</f>
        <v>0</v>
      </c>
      <c r="M32" s="13" t="e">
        <f>INDEX(distribution,INDEX(subsetindex,ROW(23:23)))</f>
        <v>#NUM!</v>
      </c>
      <c r="N32" s="13" t="e">
        <f>INDEX(different,INDEX(subsetindex,ROW(23:23)))</f>
        <v>#NUM!</v>
      </c>
      <c r="O32" s="13" t="str">
        <f>IF(ISNUMBER(N32),N32," ")</f>
        <v> </v>
      </c>
      <c r="P32" s="13" t="str">
        <f>IF(ISNUMBER(N32),M32," ")</f>
        <v> </v>
      </c>
      <c r="Q32" s="13" t="str">
        <f>IF(ISNUMBER(O32),0.75," ")</f>
        <v> </v>
      </c>
      <c r="R32" s="13" t="str">
        <f>IF(ISNUMBER(O32),-0.75," ")</f>
        <v> </v>
      </c>
    </row>
    <row r="33" spans="1:18" ht="19.5" customHeight="1">
      <c r="A33" s="29"/>
      <c r="B33" s="9" t="s">
        <v>73</v>
      </c>
      <c r="C33" s="9" t="s">
        <v>3</v>
      </c>
      <c r="D33" s="8">
        <v>2.7</v>
      </c>
      <c r="E33" s="5" t="s">
        <v>5</v>
      </c>
      <c r="F33" s="1" t="e">
        <f t="shared" si="5"/>
        <v>#VALUE!</v>
      </c>
      <c r="G33" s="2">
        <v>0.75</v>
      </c>
      <c r="H33" s="3">
        <v>-0.75</v>
      </c>
      <c r="I33" s="11"/>
      <c r="L33" s="15">
        <f>SMALL(IF(ISNUMBER(different),ROW(different)-ROW(INDEX(different,1))+1),ROW($B$1:INDEX($B:$B,COUNTIF(different,1))))</f>
        <v>0</v>
      </c>
      <c r="M33" s="13" t="e">
        <f>INDEX(distribution,INDEX(subsetindex,ROW(28:28)))</f>
        <v>#NUM!</v>
      </c>
      <c r="N33" s="13" t="e">
        <f>INDEX(different,INDEX(subsetindex,ROW(28:28)))</f>
        <v>#NUM!</v>
      </c>
      <c r="O33" s="13" t="str">
        <f t="shared" si="0"/>
        <v> </v>
      </c>
      <c r="P33" s="13" t="str">
        <f t="shared" si="1"/>
        <v> </v>
      </c>
      <c r="Q33" s="13" t="str">
        <f t="shared" si="2"/>
        <v> </v>
      </c>
      <c r="R33" s="13" t="str">
        <f t="shared" si="3"/>
        <v> </v>
      </c>
    </row>
    <row r="34" spans="1:18" ht="19.5" customHeight="1">
      <c r="A34" s="16"/>
      <c r="B34" s="17"/>
      <c r="C34" s="17"/>
      <c r="D34" s="18"/>
      <c r="E34" s="19"/>
      <c r="F34" s="20"/>
      <c r="G34" s="21"/>
      <c r="H34" s="22"/>
      <c r="I34" s="23"/>
      <c r="L34" s="15">
        <f>SMALL(IF(ISNUMBER(different),ROW(different)-ROW(INDEX(different,1))+1),ROW($B$1:INDEX($B:$B,COUNTIF(different,1))))</f>
        <v>0</v>
      </c>
      <c r="M34" s="13" t="e">
        <f>INDEX(distribution,INDEX(subsetindex,ROW(25:25)))</f>
        <v>#NUM!</v>
      </c>
      <c r="N34" s="13" t="e">
        <f>INDEX(different,INDEX(subsetindex,ROW(25:25)))</f>
        <v>#NUM!</v>
      </c>
      <c r="O34" s="13" t="str">
        <f>IF(ISNUMBER(N34),N34," ")</f>
        <v> </v>
      </c>
      <c r="P34" s="13" t="str">
        <f>IF(ISNUMBER(N34),M34," ")</f>
        <v> </v>
      </c>
      <c r="Q34" s="13" t="str">
        <f>IF(ISNUMBER(O34),0.75," ")</f>
        <v> </v>
      </c>
      <c r="R34" s="13" t="str">
        <f>IF(ISNUMBER(O34),-0.75," ")</f>
        <v> </v>
      </c>
    </row>
    <row r="35" spans="12:18" ht="19.5" customHeight="1">
      <c r="L35" s="15">
        <f>SMALL(IF(ISNUMBER(different),ROW(different)-ROW(INDEX(different,1))+1),ROW($B$1:INDEX($B:$B,COUNTIF(different,1))))</f>
        <v>0</v>
      </c>
      <c r="M35" s="13" t="e">
        <f>INDEX(distribution,INDEX(subsetindex,ROW(26:26)))</f>
        <v>#NUM!</v>
      </c>
      <c r="N35" s="13" t="e">
        <f>INDEX(different,INDEX(subsetindex,ROW(26:26)))</f>
        <v>#NUM!</v>
      </c>
      <c r="O35" s="13" t="str">
        <f>IF(ISNUMBER(N35),N35," ")</f>
        <v> </v>
      </c>
      <c r="P35" s="13" t="str">
        <f>IF(ISNUMBER(N35),M35," ")</f>
        <v> </v>
      </c>
      <c r="Q35" s="13" t="str">
        <f>IF(ISNUMBER(O35),0.75," ")</f>
        <v> </v>
      </c>
      <c r="R35" s="13" t="str">
        <f>IF(ISNUMBER(O35),-0.75," ")</f>
        <v> </v>
      </c>
    </row>
    <row r="36" spans="12:18" ht="19.5" customHeight="1">
      <c r="L36" s="15">
        <f>SMALL(IF(ISNUMBER(different),ROW(different)-ROW(INDEX(different,1))+1),ROW($B$1:INDEX($B:$B,COUNTIF(different,1))))</f>
        <v>0</v>
      </c>
      <c r="M36" s="13" t="e">
        <f>INDEX(distribution,INDEX(subsetindex,ROW(27:27)))</f>
        <v>#NUM!</v>
      </c>
      <c r="N36" s="13" t="e">
        <f>INDEX(different,INDEX(subsetindex,ROW(27:27)))</f>
        <v>#NUM!</v>
      </c>
      <c r="O36" s="13" t="str">
        <f>IF(ISNUMBER(N36),N36," ")</f>
        <v> </v>
      </c>
      <c r="P36" s="13" t="str">
        <f>IF(ISNUMBER(N36),M36," ")</f>
        <v> </v>
      </c>
      <c r="Q36" s="13" t="str">
        <f>IF(ISNUMBER(O36),0.75," ")</f>
        <v> </v>
      </c>
      <c r="R36" s="13" t="str">
        <f>IF(ISNUMBER(O36),-0.75," ")</f>
        <v> </v>
      </c>
    </row>
    <row r="37" spans="12:18" ht="19.5" customHeight="1">
      <c r="L37" s="15">
        <f>SMALL(IF(ISNUMBER(different),ROW(different)-ROW(INDEX(different,1))+1),ROW($B$1:INDEX($B:$B,COUNTIF(different,1))))</f>
        <v>0</v>
      </c>
      <c r="M37" s="13" t="e">
        <f>INDEX(distribution,INDEX(subsetindex,ROW(36:36)))</f>
        <v>#NUM!</v>
      </c>
      <c r="N37" s="13" t="e">
        <f>INDEX(different,INDEX(subsetindex,ROW(36:36)))</f>
        <v>#NUM!</v>
      </c>
      <c r="O37" s="13" t="str">
        <f>IF(ISNUMBER(N37),N37," ")</f>
        <v> </v>
      </c>
      <c r="P37" s="13" t="str">
        <f>IF(ISNUMBER(N37),M37," ")</f>
        <v> </v>
      </c>
      <c r="Q37" s="13" t="str">
        <f>IF(ISNUMBER(O37),0.75," ")</f>
        <v> </v>
      </c>
      <c r="R37" s="13" t="str">
        <f>IF(ISNUMBER(O37),-0.75," ")</f>
        <v> </v>
      </c>
    </row>
    <row r="38" spans="12:18" ht="19.5" customHeight="1">
      <c r="L38" s="15">
        <f>SMALL(IF(ISNUMBER(different),ROW(different)-ROW(INDEX(different,1))+1),ROW($B$1:INDEX($B:$B,COUNTIF(different,1))))</f>
        <v>0</v>
      </c>
      <c r="M38" s="13" t="e">
        <f>INDEX(distribution,INDEX(subsetindex,ROW(33:33)))</f>
        <v>#NUM!</v>
      </c>
      <c r="N38" s="13" t="e">
        <f>INDEX(different,INDEX(subsetindex,ROW(33:33)))</f>
        <v>#NUM!</v>
      </c>
      <c r="O38" s="13" t="str">
        <f t="shared" si="0"/>
        <v> </v>
      </c>
      <c r="P38" s="13" t="str">
        <f t="shared" si="1"/>
        <v> </v>
      </c>
      <c r="Q38" s="13" t="str">
        <f t="shared" si="2"/>
        <v> </v>
      </c>
      <c r="R38" s="13" t="str">
        <f t="shared" si="3"/>
        <v> </v>
      </c>
    </row>
    <row r="39" spans="12:18" ht="19.5" customHeight="1">
      <c r="L39" s="15">
        <f>SMALL(IF(ISNUMBER(different),ROW(different)-ROW(INDEX(different,1))+1),ROW($B$1:INDEX($B:$B,COUNTIF(different,1))))</f>
        <v>0</v>
      </c>
      <c r="M39" s="13" t="e">
        <f>INDEX(distribution,INDEX(subsetindex,ROW(33:33)))</f>
        <v>#NUM!</v>
      </c>
      <c r="N39" s="13" t="e">
        <f>INDEX(different,INDEX(subsetindex,ROW(33:33)))</f>
        <v>#NUM!</v>
      </c>
      <c r="O39" s="13" t="str">
        <f aca="true" t="shared" si="7" ref="O39:O53">IF(ISNUMBER(N39),N39," ")</f>
        <v> </v>
      </c>
      <c r="P39" s="13" t="str">
        <f aca="true" t="shared" si="8" ref="P39:P53">IF(ISNUMBER(N39),M39," ")</f>
        <v> </v>
      </c>
      <c r="Q39" s="13" t="str">
        <f aca="true" t="shared" si="9" ref="Q39:Q53">IF(ISNUMBER(O39),0.75," ")</f>
        <v> </v>
      </c>
      <c r="R39" s="13" t="str">
        <f aca="true" t="shared" si="10" ref="R39:R53">IF(ISNUMBER(O39),-0.75," ")</f>
        <v> </v>
      </c>
    </row>
    <row r="40" spans="12:18" ht="19.5" customHeight="1">
      <c r="L40" s="15">
        <f>SMALL(IF(ISNUMBER(different),ROW(different)-ROW(INDEX(different,1))+1),ROW($B$1:INDEX($B:$B,COUNTIF(different,1))))</f>
        <v>0</v>
      </c>
      <c r="M40" s="13" t="e">
        <f>INDEX(distribution,INDEX(subsetindex,ROW(19:19)))</f>
        <v>#NUM!</v>
      </c>
      <c r="N40" s="13" t="e">
        <f>INDEX(different,INDEX(subsetindex,ROW(19:19)))</f>
        <v>#NUM!</v>
      </c>
      <c r="O40" s="13" t="str">
        <f aca="true" t="shared" si="11" ref="O40:O46">IF(ISNUMBER(N40),N40," ")</f>
        <v> </v>
      </c>
      <c r="P40" s="13" t="str">
        <f>IF(ISNUMBER(N40),M40," ")</f>
        <v> </v>
      </c>
      <c r="Q40" s="13" t="str">
        <f>IF(ISNUMBER(O40),0.75," ")</f>
        <v> </v>
      </c>
      <c r="R40" s="13" t="str">
        <f>IF(ISNUMBER(O40),-0.75," ")</f>
        <v> </v>
      </c>
    </row>
    <row r="41" spans="12:18" ht="19.5" customHeight="1">
      <c r="L41" s="15">
        <f>SMALL(IF(ISNUMBER(different),ROW(different)-ROW(INDEX(different,1))+1),ROW($B$1:INDEX($B:$B,COUNTIF(different,1))))</f>
        <v>0</v>
      </c>
      <c r="M41" s="13" t="e">
        <f>INDEX(distribution,INDEX(subsetindex,ROW(19:19)))</f>
        <v>#NUM!</v>
      </c>
      <c r="N41" s="13" t="e">
        <f>INDEX(different,INDEX(subsetindex,ROW(19:19)))</f>
        <v>#NUM!</v>
      </c>
      <c r="O41" s="13" t="str">
        <f t="shared" si="11"/>
        <v> </v>
      </c>
      <c r="P41" s="13" t="str">
        <f>IF(ISNUMBER(N41),M41," ")</f>
        <v> </v>
      </c>
      <c r="Q41" s="13" t="str">
        <f>IF(ISNUMBER(O41),0.75," ")</f>
        <v> </v>
      </c>
      <c r="R41" s="13" t="str">
        <f>IF(ISNUMBER(O41),-0.75," ")</f>
        <v> </v>
      </c>
    </row>
    <row r="42" spans="12:18" ht="19.5" customHeight="1">
      <c r="L42" s="15">
        <f>SMALL(IF(ISNUMBER(different),ROW(different)-ROW(INDEX(different,1))+1),ROW($B$1:INDEX($B:$B,COUNTIF(different,1))))</f>
        <v>0</v>
      </c>
      <c r="M42" s="13" t="e">
        <f>INDEX(distribution,INDEX(subsetindex,ROW(20:20)))</f>
        <v>#NUM!</v>
      </c>
      <c r="N42" s="13" t="e">
        <f>INDEX(different,INDEX(subsetindex,ROW(20:20)))</f>
        <v>#NUM!</v>
      </c>
      <c r="O42" s="13" t="str">
        <f t="shared" si="11"/>
        <v> </v>
      </c>
      <c r="P42" s="13" t="str">
        <f t="shared" si="8"/>
        <v> </v>
      </c>
      <c r="Q42" s="13" t="str">
        <f t="shared" si="9"/>
        <v> </v>
      </c>
      <c r="R42" s="13" t="str">
        <f t="shared" si="10"/>
        <v> </v>
      </c>
    </row>
    <row r="43" spans="12:18" ht="19.5" customHeight="1">
      <c r="L43" s="15">
        <f>SMALL(IF(ISNUMBER(different),ROW(different)-ROW(INDEX(different,1))+1),ROW($B$1:INDEX($B:$B,COUNTIF(different,1))))</f>
        <v>0</v>
      </c>
      <c r="M43" s="13" t="e">
        <f>INDEX(distribution,INDEX(subsetindex,ROW(19:19)))</f>
        <v>#NUM!</v>
      </c>
      <c r="N43" s="13" t="e">
        <f>INDEX(different,INDEX(subsetindex,ROW(19:19)))</f>
        <v>#NUM!</v>
      </c>
      <c r="O43" s="13" t="str">
        <f t="shared" si="11"/>
        <v> </v>
      </c>
      <c r="P43" s="13" t="str">
        <f t="shared" si="8"/>
        <v> </v>
      </c>
      <c r="Q43" s="13" t="str">
        <f t="shared" si="9"/>
        <v> </v>
      </c>
      <c r="R43" s="13" t="str">
        <f t="shared" si="10"/>
        <v> </v>
      </c>
    </row>
    <row r="44" spans="12:18" ht="19.5" customHeight="1">
      <c r="L44" s="15">
        <f>SMALL(IF(ISNUMBER(different),ROW(different)-ROW(INDEX(different,1))+1),ROW($B$1:INDEX($B:$B,COUNTIF(different,1))))</f>
        <v>0</v>
      </c>
      <c r="M44" s="13" t="e">
        <f>INDEX(distribution,INDEX(subsetindex,ROW(22:22)))</f>
        <v>#NUM!</v>
      </c>
      <c r="N44" s="13" t="e">
        <f>INDEX(different,INDEX(subsetindex,ROW(22:22)))</f>
        <v>#NUM!</v>
      </c>
      <c r="O44" s="13" t="str">
        <f t="shared" si="11"/>
        <v> </v>
      </c>
      <c r="P44" s="13" t="str">
        <f>IF(ISNUMBER(N44),M44," ")</f>
        <v> </v>
      </c>
      <c r="Q44" s="13" t="str">
        <f>IF(ISNUMBER(O44),0.75," ")</f>
        <v> </v>
      </c>
      <c r="R44" s="13" t="str">
        <f>IF(ISNUMBER(O44),-0.75," ")</f>
        <v> </v>
      </c>
    </row>
    <row r="45" spans="12:18" ht="19.5" customHeight="1">
      <c r="L45" s="15">
        <f>SMALL(IF(ISNUMBER(different),ROW(different)-ROW(INDEX(different,1))+1),ROW($B$1:INDEX($B:$B,COUNTIF(different,1))))</f>
        <v>0</v>
      </c>
      <c r="M45" s="13" t="e">
        <f>INDEX(distribution,INDEX(subsetindex,ROW(24:24)))</f>
        <v>#NUM!</v>
      </c>
      <c r="N45" s="13" t="e">
        <f>INDEX(different,INDEX(subsetindex,ROW(24:24)))</f>
        <v>#NUM!</v>
      </c>
      <c r="O45" s="13" t="str">
        <f t="shared" si="11"/>
        <v> </v>
      </c>
      <c r="P45" s="13" t="str">
        <f>IF(ISNUMBER(N45),M45," ")</f>
        <v> </v>
      </c>
      <c r="Q45" s="13" t="str">
        <f>IF(ISNUMBER(O45),0.75," ")</f>
        <v> </v>
      </c>
      <c r="R45" s="13" t="str">
        <f>IF(ISNUMBER(O45),-0.75," ")</f>
        <v> </v>
      </c>
    </row>
    <row r="46" spans="12:18" ht="19.5" customHeight="1">
      <c r="L46" s="15">
        <f>SMALL(IF(ISNUMBER(different),ROW(different)-ROW(INDEX(different,1))+1),ROW($B$1:INDEX($B:$B,COUNTIF(different,1))))</f>
        <v>0</v>
      </c>
      <c r="M46" s="13" t="e">
        <f>INDEX(distribution,INDEX(subsetindex,ROW(23:23)))</f>
        <v>#NUM!</v>
      </c>
      <c r="N46" s="13" t="e">
        <f>INDEX(different,INDEX(subsetindex,ROW(23:23)))</f>
        <v>#NUM!</v>
      </c>
      <c r="O46" s="13" t="str">
        <f t="shared" si="11"/>
        <v> </v>
      </c>
      <c r="P46" s="13" t="str">
        <f>IF(ISNUMBER(N46),M46," ")</f>
        <v> </v>
      </c>
      <c r="Q46" s="13" t="str">
        <f>IF(ISNUMBER(O46),0.75," ")</f>
        <v> </v>
      </c>
      <c r="R46" s="13" t="str">
        <f>IF(ISNUMBER(O46),-0.75," ")</f>
        <v> </v>
      </c>
    </row>
    <row r="47" spans="12:18" ht="19.5" customHeight="1">
      <c r="L47" s="15">
        <f>SMALL(IF(ISNUMBER(different),ROW(different)-ROW(INDEX(different,1))+1),ROW($B$1:INDEX($B:$B,COUNTIF(different,1))))</f>
        <v>0</v>
      </c>
      <c r="M47" s="13" t="e">
        <f>INDEX(distribution,INDEX(subsetindex,ROW(26:26)))</f>
        <v>#NUM!</v>
      </c>
      <c r="N47" s="13" t="e">
        <f>INDEX(different,INDEX(subsetindex,ROW(26:26)))</f>
        <v>#NUM!</v>
      </c>
      <c r="O47" s="13" t="str">
        <f t="shared" si="7"/>
        <v> </v>
      </c>
      <c r="P47" s="13" t="str">
        <f>IF(ISNUMBER(N47),M47," ")</f>
        <v> </v>
      </c>
      <c r="Q47" s="13" t="str">
        <f>IF(ISNUMBER(O47),0.75," ")</f>
        <v> </v>
      </c>
      <c r="R47" s="13" t="str">
        <f>IF(ISNUMBER(O47),-0.75," ")</f>
        <v> </v>
      </c>
    </row>
    <row r="48" spans="12:18" ht="19.5" customHeight="1">
      <c r="L48" s="15">
        <f>SMALL(IF(ISNUMBER(different),ROW(different)-ROW(INDEX(different,1))+1),ROW($B$1:INDEX($B:$B,COUNTIF(different,1))))</f>
        <v>0</v>
      </c>
      <c r="M48" s="13" t="e">
        <f>INDEX(distribution,INDEX(subsetindex,ROW(25:25)))</f>
        <v>#NUM!</v>
      </c>
      <c r="N48" s="13" t="e">
        <f>INDEX(different,INDEX(subsetindex,ROW(25:25)))</f>
        <v>#NUM!</v>
      </c>
      <c r="O48" s="13" t="str">
        <f t="shared" si="7"/>
        <v> </v>
      </c>
      <c r="P48" s="13" t="str">
        <f>IF(ISNUMBER(N48),M48," ")</f>
        <v> </v>
      </c>
      <c r="Q48" s="13" t="str">
        <f>IF(ISNUMBER(O48),0.75," ")</f>
        <v> </v>
      </c>
      <c r="R48" s="13" t="str">
        <f>IF(ISNUMBER(O48),-0.75," ")</f>
        <v> </v>
      </c>
    </row>
    <row r="49" spans="12:18" ht="19.5" customHeight="1">
      <c r="L49" s="15">
        <f>SMALL(IF(ISNUMBER(different),ROW(different)-ROW(INDEX(different,1))+1),ROW($B$1:INDEX($B:$B,COUNTIF(different,1))))</f>
        <v>0</v>
      </c>
      <c r="M49" s="13" t="e">
        <f>INDEX(distribution,INDEX(subsetindex,ROW(28:28)))</f>
        <v>#NUM!</v>
      </c>
      <c r="N49" s="13" t="e">
        <f>INDEX(different,INDEX(subsetindex,ROW(28:28)))</f>
        <v>#NUM!</v>
      </c>
      <c r="O49" s="13" t="str">
        <f t="shared" si="7"/>
        <v> </v>
      </c>
      <c r="P49" s="13" t="str">
        <f t="shared" si="8"/>
        <v> </v>
      </c>
      <c r="Q49" s="13" t="str">
        <f t="shared" si="9"/>
        <v> </v>
      </c>
      <c r="R49" s="13" t="str">
        <f t="shared" si="10"/>
        <v> </v>
      </c>
    </row>
    <row r="50" spans="12:18" ht="19.5" customHeight="1">
      <c r="L50" s="15">
        <f>SMALL(IF(ISNUMBER(different),ROW(different)-ROW(INDEX(different,1))+1),ROW($B$1:INDEX($B:$B,COUNTIF(different,1))))</f>
        <v>0</v>
      </c>
      <c r="M50" s="13" t="e">
        <f>INDEX(distribution,INDEX(subsetindex,ROW(27:27)))</f>
        <v>#NUM!</v>
      </c>
      <c r="N50" s="13" t="e">
        <f>INDEX(different,INDEX(subsetindex,ROW(27:27)))</f>
        <v>#NUM!</v>
      </c>
      <c r="O50" s="13" t="str">
        <f t="shared" si="7"/>
        <v> </v>
      </c>
      <c r="P50" s="13" t="str">
        <f t="shared" si="8"/>
        <v> </v>
      </c>
      <c r="Q50" s="13" t="str">
        <f t="shared" si="9"/>
        <v> </v>
      </c>
      <c r="R50" s="13" t="str">
        <f t="shared" si="10"/>
        <v> </v>
      </c>
    </row>
    <row r="51" spans="12:18" ht="19.5" customHeight="1">
      <c r="L51" s="15">
        <f>SMALL(IF(ISNUMBER(different),ROW(different)-ROW(INDEX(different,1))+1),ROW($B$1:INDEX($B:$B,COUNTIF(different,1))))</f>
        <v>0</v>
      </c>
      <c r="M51" s="13" t="e">
        <f>INDEX(distribution,INDEX(subsetindex,ROW(28:28)))</f>
        <v>#NUM!</v>
      </c>
      <c r="N51" s="13" t="e">
        <f>INDEX(different,INDEX(subsetindex,ROW(28:28)))</f>
        <v>#NUM!</v>
      </c>
      <c r="O51" s="13" t="str">
        <f t="shared" si="7"/>
        <v> </v>
      </c>
      <c r="P51" s="13" t="str">
        <f t="shared" si="8"/>
        <v> </v>
      </c>
      <c r="Q51" s="13" t="str">
        <f t="shared" si="9"/>
        <v> </v>
      </c>
      <c r="R51" s="13" t="str">
        <f t="shared" si="10"/>
        <v> </v>
      </c>
    </row>
    <row r="52" spans="12:18" ht="19.5" customHeight="1">
      <c r="L52" s="15">
        <f>SMALL(IF(ISNUMBER(different),ROW(different)-ROW(INDEX(different,1))+1),ROW($B$1:INDEX($B:$B,COUNTIF(different,1))))</f>
        <v>0</v>
      </c>
      <c r="M52" s="13" t="e">
        <f>INDEX(distribution,INDEX(subsetindex,ROW(33:33)))</f>
        <v>#NUM!</v>
      </c>
      <c r="N52" s="13" t="e">
        <f>INDEX(different,INDEX(subsetindex,ROW(33:33)))</f>
        <v>#NUM!</v>
      </c>
      <c r="O52" s="13" t="str">
        <f t="shared" si="7"/>
        <v> </v>
      </c>
      <c r="P52" s="13" t="str">
        <f t="shared" si="8"/>
        <v> </v>
      </c>
      <c r="Q52" s="13" t="str">
        <f t="shared" si="9"/>
        <v> </v>
      </c>
      <c r="R52" s="13" t="str">
        <f t="shared" si="10"/>
        <v> </v>
      </c>
    </row>
    <row r="53" spans="12:18" ht="19.5" customHeight="1">
      <c r="L53" s="15">
        <f>SMALL(IF(ISNUMBER(different),ROW(different)-ROW(INDEX(different,1))+1),ROW($B$1:INDEX($B:$B,COUNTIF(different,1))))</f>
        <v>0</v>
      </c>
      <c r="M53" s="13" t="e">
        <f>INDEX(distribution,INDEX(subsetindex,ROW(28:28)))</f>
        <v>#NUM!</v>
      </c>
      <c r="N53" s="13" t="e">
        <f>INDEX(different,INDEX(subsetindex,ROW(28:28)))</f>
        <v>#NUM!</v>
      </c>
      <c r="O53" s="13" t="str">
        <f t="shared" si="7"/>
        <v> </v>
      </c>
      <c r="P53" s="13" t="str">
        <f t="shared" si="8"/>
        <v> </v>
      </c>
      <c r="Q53" s="13" t="str">
        <f t="shared" si="9"/>
        <v> </v>
      </c>
      <c r="R53" s="13" t="str">
        <f t="shared" si="10"/>
        <v> </v>
      </c>
    </row>
    <row r="54" spans="12:18" ht="19.5" customHeight="1">
      <c r="L54" s="15">
        <f>SMALL(IF(ISNUMBER(different),ROW(different)-ROW(INDEX(different,1))+1),ROW($B$1:INDEX($B:$B,COUNTIF(different,1))))</f>
        <v>0</v>
      </c>
      <c r="M54" s="13" t="e">
        <f>INDEX(distribution,INDEX(subsetindex,ROW(#REF!)))</f>
        <v>#REF!</v>
      </c>
      <c r="N54" s="13" t="e">
        <f>INDEX(different,INDEX(subsetindex,ROW(#REF!)))</f>
        <v>#REF!</v>
      </c>
      <c r="O54" s="13" t="str">
        <f t="shared" si="0"/>
        <v> </v>
      </c>
      <c r="P54" s="13" t="str">
        <f t="shared" si="1"/>
        <v> </v>
      </c>
      <c r="Q54" s="13" t="str">
        <f t="shared" si="2"/>
        <v> </v>
      </c>
      <c r="R54" s="13" t="str">
        <f t="shared" si="3"/>
        <v> </v>
      </c>
    </row>
    <row r="55" spans="12:18" ht="19.5" customHeight="1">
      <c r="L55" s="15">
        <f>SMALL(IF(ISNUMBER(different),ROW(different)-ROW(INDEX(different,1))+1),ROW($B$1:INDEX($B:$B,COUNTIF(different,1))))</f>
        <v>0</v>
      </c>
      <c r="M55" s="13" t="e">
        <f>INDEX(distribution,INDEX(subsetindex,ROW(#REF!)))</f>
        <v>#REF!</v>
      </c>
      <c r="N55" s="13" t="e">
        <f>INDEX(different,INDEX(subsetindex,ROW(#REF!)))</f>
        <v>#REF!</v>
      </c>
      <c r="O55" s="13" t="str">
        <f>IF(ISNUMBER(N55),N55," ")</f>
        <v> </v>
      </c>
      <c r="P55" s="13" t="str">
        <f>IF(ISNUMBER(N55),M55," ")</f>
        <v> </v>
      </c>
      <c r="Q55" s="13" t="str">
        <f>IF(ISNUMBER(O55),0.75," ")</f>
        <v> </v>
      </c>
      <c r="R55" s="13" t="str">
        <f>IF(ISNUMBER(O55),-0.75," ")</f>
        <v> </v>
      </c>
    </row>
    <row r="56" spans="12:18" ht="19.5" customHeight="1">
      <c r="L56" s="15">
        <f>SMALL(IF(ISNUMBER(different),ROW(different)-ROW(INDEX(different,1))+1),ROW($B$1:INDEX($B:$B,COUNTIF(different,1))))</f>
        <v>0</v>
      </c>
      <c r="M56" s="13" t="e">
        <f>INDEX(distribution,INDEX(subsetindex,ROW(54:54)))</f>
        <v>#NUM!</v>
      </c>
      <c r="N56" s="13" t="e">
        <f>INDEX(different,INDEX(subsetindex,ROW(54:54)))</f>
        <v>#NUM!</v>
      </c>
      <c r="O56" s="13" t="str">
        <f t="shared" si="0"/>
        <v> </v>
      </c>
      <c r="P56" s="13" t="str">
        <f t="shared" si="1"/>
        <v> </v>
      </c>
      <c r="Q56" s="13" t="str">
        <f t="shared" si="2"/>
        <v> </v>
      </c>
      <c r="R56" s="13" t="str">
        <f t="shared" si="3"/>
        <v> </v>
      </c>
    </row>
    <row r="57" spans="12:18" ht="19.5" customHeight="1">
      <c r="L57" s="15">
        <f>SMALL(IF(ISNUMBER(different),ROW(different)-ROW(INDEX(different,1))+1),ROW($B$1:INDEX($B:$B,COUNTIF(different,1))))</f>
        <v>0</v>
      </c>
      <c r="M57" s="13" t="e">
        <f>INDEX(distribution,INDEX(subsetindex,ROW(56:56)))</f>
        <v>#NUM!</v>
      </c>
      <c r="N57" s="13" t="e">
        <f>INDEX(different,INDEX(subsetindex,ROW(56:56)))</f>
        <v>#NUM!</v>
      </c>
      <c r="O57" s="13" t="str">
        <f t="shared" si="0"/>
        <v> </v>
      </c>
      <c r="P57" s="13" t="str">
        <f t="shared" si="1"/>
        <v> </v>
      </c>
      <c r="Q57" s="13" t="str">
        <f t="shared" si="2"/>
        <v> </v>
      </c>
      <c r="R57" s="13" t="str">
        <f t="shared" si="3"/>
        <v> </v>
      </c>
    </row>
    <row r="58" spans="12:18" ht="19.5" customHeight="1">
      <c r="L58" s="15">
        <f>SMALL(IF(ISNUMBER(different),ROW(different)-ROW(INDEX(different,1))+1),ROW($B$1:INDEX($B:$B,COUNTIF(different,1))))</f>
        <v>0</v>
      </c>
      <c r="M58" s="13" t="e">
        <f>INDEX(distribution,INDEX(subsetindex,ROW(57:57)))</f>
        <v>#NUM!</v>
      </c>
      <c r="N58" s="13" t="e">
        <f>INDEX(different,INDEX(subsetindex,ROW(57:57)))</f>
        <v>#NUM!</v>
      </c>
      <c r="O58" s="13" t="str">
        <f t="shared" si="0"/>
        <v> </v>
      </c>
      <c r="P58" s="13" t="str">
        <f t="shared" si="1"/>
        <v> </v>
      </c>
      <c r="Q58" s="13" t="str">
        <f t="shared" si="2"/>
        <v> </v>
      </c>
      <c r="R58" s="13" t="str">
        <f t="shared" si="3"/>
        <v> </v>
      </c>
    </row>
    <row r="59" spans="12:18" ht="19.5" customHeight="1">
      <c r="L59" s="15">
        <f>SMALL(IF(ISNUMBER(different),ROW(different)-ROW(INDEX(different,1))+1),ROW($B$1:INDEX($B:$B,COUNTIF(different,1))))</f>
        <v>0</v>
      </c>
      <c r="M59" s="13" t="e">
        <f>INDEX(distribution,INDEX(subsetindex,ROW(58:58)))</f>
        <v>#NUM!</v>
      </c>
      <c r="N59" s="13" t="e">
        <f>INDEX(different,INDEX(subsetindex,ROW(58:58)))</f>
        <v>#NUM!</v>
      </c>
      <c r="O59" s="13" t="str">
        <f t="shared" si="0"/>
        <v> </v>
      </c>
      <c r="P59" s="13" t="str">
        <f t="shared" si="1"/>
        <v> </v>
      </c>
      <c r="Q59" s="13" t="str">
        <f t="shared" si="2"/>
        <v> </v>
      </c>
      <c r="R59" s="13" t="str">
        <f t="shared" si="3"/>
        <v> </v>
      </c>
    </row>
    <row r="60" spans="12:18" ht="19.5" customHeight="1">
      <c r="L60" s="15">
        <f>SMALL(IF(ISNUMBER(different),ROW(different)-ROW(INDEX(different,1))+1),ROW($B$1:INDEX($B:$B,COUNTIF(different,1))))</f>
        <v>0</v>
      </c>
      <c r="M60" s="13" t="e">
        <f>INDEX(distribution,INDEX(subsetindex,ROW(59:59)))</f>
        <v>#NUM!</v>
      </c>
      <c r="N60" s="13" t="e">
        <f>INDEX(different,INDEX(subsetindex,ROW(59:59)))</f>
        <v>#NUM!</v>
      </c>
      <c r="O60" s="13" t="str">
        <f t="shared" si="0"/>
        <v> </v>
      </c>
      <c r="P60" s="13" t="str">
        <f t="shared" si="1"/>
        <v> </v>
      </c>
      <c r="Q60" s="13" t="str">
        <f t="shared" si="2"/>
        <v> </v>
      </c>
      <c r="R60" s="13" t="str">
        <f t="shared" si="3"/>
        <v> </v>
      </c>
    </row>
    <row r="61" spans="12:18" ht="19.5" customHeight="1">
      <c r="L61" s="15">
        <f>SMALL(IF(ISNUMBER(different),ROW(different)-ROW(INDEX(different,1))+1),ROW($B$1:INDEX($B:$B,COUNTIF(different,1))))</f>
        <v>0</v>
      </c>
      <c r="M61" s="13" t="e">
        <f>INDEX(distribution,INDEX(subsetindex,ROW(60:60)))</f>
        <v>#NUM!</v>
      </c>
      <c r="N61" s="13" t="e">
        <f>INDEX(different,INDEX(subsetindex,ROW(60:60)))</f>
        <v>#NUM!</v>
      </c>
      <c r="O61" s="13" t="str">
        <f t="shared" si="0"/>
        <v> </v>
      </c>
      <c r="P61" s="13" t="str">
        <f t="shared" si="1"/>
        <v> </v>
      </c>
      <c r="Q61" s="13" t="str">
        <f t="shared" si="2"/>
        <v> </v>
      </c>
      <c r="R61" s="13" t="str">
        <f t="shared" si="3"/>
        <v> </v>
      </c>
    </row>
    <row r="62" spans="12:18" ht="19.5" customHeight="1">
      <c r="L62" s="15">
        <f>SMALL(IF(ISNUMBER(different),ROW(different)-ROW(INDEX(different,1))+1),ROW($B$1:INDEX($B:$B,COUNTIF(different,1))))</f>
        <v>0</v>
      </c>
      <c r="M62" s="13" t="e">
        <f>INDEX(distribution,INDEX(subsetindex,ROW(61:61)))</f>
        <v>#NUM!</v>
      </c>
      <c r="N62" s="13" t="e">
        <f>INDEX(different,INDEX(subsetindex,ROW(61:61)))</f>
        <v>#NUM!</v>
      </c>
      <c r="O62" s="13" t="str">
        <f t="shared" si="0"/>
        <v> </v>
      </c>
      <c r="P62" s="13" t="str">
        <f t="shared" si="1"/>
        <v> </v>
      </c>
      <c r="Q62" s="13" t="str">
        <f t="shared" si="2"/>
        <v> </v>
      </c>
      <c r="R62" s="13" t="str">
        <f t="shared" si="3"/>
        <v> </v>
      </c>
    </row>
    <row r="63" spans="12:18" ht="19.5" customHeight="1">
      <c r="L63" s="15">
        <f>SMALL(IF(ISNUMBER(different),ROW(different)-ROW(INDEX(different,1))+1),ROW($B$1:INDEX($B:$B,COUNTIF(different,1))))</f>
        <v>0</v>
      </c>
      <c r="M63" s="13" t="e">
        <f>INDEX(distribution,INDEX(subsetindex,ROW(62:62)))</f>
        <v>#NUM!</v>
      </c>
      <c r="N63" s="13" t="e">
        <f>INDEX(different,INDEX(subsetindex,ROW(62:62)))</f>
        <v>#NUM!</v>
      </c>
      <c r="O63" s="13" t="str">
        <f t="shared" si="0"/>
        <v> </v>
      </c>
      <c r="P63" s="13" t="str">
        <f t="shared" si="1"/>
        <v> </v>
      </c>
      <c r="Q63" s="13" t="str">
        <f t="shared" si="2"/>
        <v> </v>
      </c>
      <c r="R63" s="13" t="str">
        <f t="shared" si="3"/>
        <v> </v>
      </c>
    </row>
    <row r="64" spans="12:18" ht="19.5" customHeight="1">
      <c r="L64" s="15">
        <f>SMALL(IF(ISNUMBER(different),ROW(different)-ROW(INDEX(different,1))+1),ROW($B$1:INDEX($B:$B,COUNTIF(different,1))))</f>
        <v>0</v>
      </c>
      <c r="M64" s="13" t="e">
        <f>INDEX(distribution,INDEX(subsetindex,ROW(63:63)))</f>
        <v>#NUM!</v>
      </c>
      <c r="N64" s="13" t="e">
        <f>INDEX(different,INDEX(subsetindex,ROW(63:63)))</f>
        <v>#NUM!</v>
      </c>
      <c r="O64" s="13" t="str">
        <f t="shared" si="0"/>
        <v> </v>
      </c>
      <c r="P64" s="13" t="str">
        <f t="shared" si="1"/>
        <v> </v>
      </c>
      <c r="Q64" s="13" t="str">
        <f t="shared" si="2"/>
        <v> </v>
      </c>
      <c r="R64" s="13" t="str">
        <f t="shared" si="3"/>
        <v> </v>
      </c>
    </row>
    <row r="65" spans="12:18" ht="19.5" customHeight="1">
      <c r="L65" s="15">
        <f>SMALL(IF(ISNUMBER(different),ROW(different)-ROW(INDEX(different,1))+1),ROW($B$1:INDEX($B:$B,COUNTIF(different,1))))</f>
        <v>0</v>
      </c>
      <c r="M65" s="13" t="e">
        <f>INDEX(distribution,INDEX(subsetindex,ROW(64:64)))</f>
        <v>#NUM!</v>
      </c>
      <c r="N65" s="13" t="e">
        <f>INDEX(different,INDEX(subsetindex,ROW(64:64)))</f>
        <v>#NUM!</v>
      </c>
      <c r="O65" s="13" t="str">
        <f t="shared" si="0"/>
        <v> </v>
      </c>
      <c r="P65" s="13" t="str">
        <f t="shared" si="1"/>
        <v> </v>
      </c>
      <c r="Q65" s="13" t="str">
        <f t="shared" si="2"/>
        <v> </v>
      </c>
      <c r="R65" s="13" t="str">
        <f t="shared" si="3"/>
        <v> </v>
      </c>
    </row>
    <row r="66" spans="12:18" ht="19.5" customHeight="1">
      <c r="L66" s="15">
        <f>SMALL(IF(ISNUMBER(different),ROW(different)-ROW(INDEX(different,1))+1),ROW($B$1:INDEX($B:$B,COUNTIF(different,1))))</f>
        <v>0</v>
      </c>
      <c r="M66" s="13" t="e">
        <f>INDEX(distribution,INDEX(subsetindex,ROW(65:65)))</f>
        <v>#NUM!</v>
      </c>
      <c r="N66" s="13" t="e">
        <f>INDEX(different,INDEX(subsetindex,ROW(65:65)))</f>
        <v>#NUM!</v>
      </c>
      <c r="O66" s="13" t="str">
        <f t="shared" si="0"/>
        <v> </v>
      </c>
      <c r="P66" s="13" t="str">
        <f t="shared" si="1"/>
        <v> </v>
      </c>
      <c r="Q66" s="13" t="str">
        <f t="shared" si="2"/>
        <v> </v>
      </c>
      <c r="R66" s="13" t="str">
        <f t="shared" si="3"/>
        <v> </v>
      </c>
    </row>
    <row r="67" spans="12:18" ht="19.5" customHeight="1">
      <c r="L67" s="15">
        <f>SMALL(IF(ISNUMBER(different),ROW(different)-ROW(INDEX(different,1))+1),ROW($B$1:INDEX($B:$B,COUNTIF(different,1))))</f>
        <v>0</v>
      </c>
      <c r="M67" s="13" t="e">
        <f>INDEX(distribution,INDEX(subsetindex,ROW(66:66)))</f>
        <v>#NUM!</v>
      </c>
      <c r="N67" s="13" t="e">
        <f>INDEX(different,INDEX(subsetindex,ROW(66:66)))</f>
        <v>#NUM!</v>
      </c>
      <c r="O67" s="13" t="str">
        <f t="shared" si="0"/>
        <v> </v>
      </c>
      <c r="P67" s="13" t="str">
        <f t="shared" si="1"/>
        <v> </v>
      </c>
      <c r="Q67" s="13" t="str">
        <f t="shared" si="2"/>
        <v> </v>
      </c>
      <c r="R67" s="13" t="str">
        <f t="shared" si="3"/>
        <v> </v>
      </c>
    </row>
    <row r="68" spans="12:18" ht="19.5" customHeight="1">
      <c r="L68" s="15">
        <f>SMALL(IF(ISNUMBER(different),ROW(different)-ROW(INDEX(different,1))+1),ROW($B$1:INDEX($B:$B,COUNTIF(different,1))))</f>
        <v>0</v>
      </c>
      <c r="M68" s="13" t="e">
        <f>INDEX(distribution,INDEX(subsetindex,ROW(67:67)))</f>
        <v>#NUM!</v>
      </c>
      <c r="N68" s="13" t="e">
        <f>INDEX(different,INDEX(subsetindex,ROW(67:67)))</f>
        <v>#NUM!</v>
      </c>
      <c r="O68" s="13" t="str">
        <f t="shared" si="0"/>
        <v> </v>
      </c>
      <c r="P68" s="13" t="str">
        <f t="shared" si="1"/>
        <v> </v>
      </c>
      <c r="Q68" s="13" t="str">
        <f t="shared" si="2"/>
        <v> </v>
      </c>
      <c r="R68" s="13" t="str">
        <f t="shared" si="3"/>
        <v> </v>
      </c>
    </row>
    <row r="69" spans="12:18" ht="19.5" customHeight="1">
      <c r="L69" s="15">
        <f>SMALL(IF(ISNUMBER(different),ROW(different)-ROW(INDEX(different,1))+1),ROW($B$1:INDEX($B:$B,COUNTIF(different,1))))</f>
        <v>0</v>
      </c>
      <c r="M69" s="13" t="e">
        <f>INDEX(distribution,INDEX(subsetindex,ROW(68:68)))</f>
        <v>#NUM!</v>
      </c>
      <c r="N69" s="13" t="e">
        <f>INDEX(different,INDEX(subsetindex,ROW(68:68)))</f>
        <v>#NUM!</v>
      </c>
      <c r="O69" s="13" t="str">
        <f t="shared" si="0"/>
        <v> </v>
      </c>
      <c r="P69" s="13" t="str">
        <f t="shared" si="1"/>
        <v> </v>
      </c>
      <c r="Q69" s="13" t="str">
        <f t="shared" si="2"/>
        <v> </v>
      </c>
      <c r="R69" s="13" t="str">
        <f t="shared" si="3"/>
        <v> </v>
      </c>
    </row>
    <row r="70" spans="12:18" ht="19.5" customHeight="1">
      <c r="L70" s="15">
        <f>SMALL(IF(ISNUMBER(different),ROW(different)-ROW(INDEX(different,1))+1),ROW($B$1:INDEX($B:$B,COUNTIF(different,1))))</f>
        <v>0</v>
      </c>
      <c r="M70" s="13" t="e">
        <f>INDEX(distribution,INDEX(subsetindex,ROW(69:69)))</f>
        <v>#NUM!</v>
      </c>
      <c r="N70" s="13" t="e">
        <f>INDEX(different,INDEX(subsetindex,ROW(69:69)))</f>
        <v>#NUM!</v>
      </c>
      <c r="O70" s="13" t="str">
        <f t="shared" si="0"/>
        <v> </v>
      </c>
      <c r="P70" s="13" t="str">
        <f t="shared" si="1"/>
        <v> </v>
      </c>
      <c r="Q70" s="13" t="str">
        <f t="shared" si="2"/>
        <v> </v>
      </c>
      <c r="R70" s="13" t="str">
        <f t="shared" si="3"/>
        <v> </v>
      </c>
    </row>
    <row r="71" spans="12:18" ht="19.5" customHeight="1">
      <c r="L71" s="15">
        <f>SMALL(IF(ISNUMBER(different),ROW(different)-ROW(INDEX(different,1))+1),ROW($B$1:INDEX($B:$B,COUNTIF(different,1))))</f>
        <v>0</v>
      </c>
      <c r="M71" s="13" t="e">
        <f>INDEX(distribution,INDEX(subsetindex,ROW(70:70)))</f>
        <v>#NUM!</v>
      </c>
      <c r="N71" s="13" t="e">
        <f>INDEX(different,INDEX(subsetindex,ROW(70:70)))</f>
        <v>#NUM!</v>
      </c>
      <c r="O71" s="13" t="str">
        <f t="shared" si="0"/>
        <v> </v>
      </c>
      <c r="P71" s="13" t="str">
        <f t="shared" si="1"/>
        <v> </v>
      </c>
      <c r="Q71" s="13" t="str">
        <f t="shared" si="2"/>
        <v> </v>
      </c>
      <c r="R71" s="13" t="str">
        <f t="shared" si="3"/>
        <v> </v>
      </c>
    </row>
    <row r="72" spans="12:18" ht="19.5" customHeight="1">
      <c r="L72" s="15">
        <f>SMALL(IF(ISNUMBER(different),ROW(different)-ROW(INDEX(different,1))+1),ROW($B$1:INDEX($B:$B,COUNTIF(different,1))))</f>
        <v>0</v>
      </c>
      <c r="M72" s="13" t="e">
        <f>INDEX(distribution,INDEX(subsetindex,ROW(71:71)))</f>
        <v>#NUM!</v>
      </c>
      <c r="N72" s="13" t="e">
        <f>INDEX(different,INDEX(subsetindex,ROW(71:71)))</f>
        <v>#NUM!</v>
      </c>
      <c r="O72" s="13" t="str">
        <f t="shared" si="0"/>
        <v> </v>
      </c>
      <c r="P72" s="13" t="str">
        <f t="shared" si="1"/>
        <v> </v>
      </c>
      <c r="Q72" s="13" t="str">
        <f t="shared" si="2"/>
        <v> </v>
      </c>
      <c r="R72" s="13" t="str">
        <f t="shared" si="3"/>
        <v> </v>
      </c>
    </row>
    <row r="73" spans="12:18" ht="19.5" customHeight="1">
      <c r="L73" s="15">
        <f>SMALL(IF(ISNUMBER(different),ROW(different)-ROW(INDEX(different,1))+1),ROW($B$1:INDEX($B:$B,COUNTIF(different,1))))</f>
        <v>0</v>
      </c>
      <c r="M73" s="13" t="e">
        <f>INDEX(distribution,INDEX(subsetindex,ROW(72:72)))</f>
        <v>#NUM!</v>
      </c>
      <c r="N73" s="13" t="e">
        <f>INDEX(different,INDEX(subsetindex,ROW(72:72)))</f>
        <v>#NUM!</v>
      </c>
      <c r="O73" s="13" t="str">
        <f t="shared" si="0"/>
        <v> </v>
      </c>
      <c r="P73" s="13" t="str">
        <f t="shared" si="1"/>
        <v> </v>
      </c>
      <c r="Q73" s="13" t="str">
        <f t="shared" si="2"/>
        <v> </v>
      </c>
      <c r="R73" s="13" t="str">
        <f t="shared" si="3"/>
        <v> </v>
      </c>
    </row>
    <row r="74" spans="12:18" ht="19.5" customHeight="1">
      <c r="L74" s="15">
        <f>SMALL(IF(ISNUMBER(different),ROW(different)-ROW(INDEX(different,1))+1),ROW($B$1:INDEX($B:$B,COUNTIF(different,1))))</f>
        <v>0</v>
      </c>
      <c r="M74" s="13" t="e">
        <f>INDEX(distribution,INDEX(subsetindex,ROW(73:73)))</f>
        <v>#NUM!</v>
      </c>
      <c r="N74" s="13" t="e">
        <f>INDEX(different,INDEX(subsetindex,ROW(73:73)))</f>
        <v>#NUM!</v>
      </c>
      <c r="O74" s="13" t="str">
        <f t="shared" si="0"/>
        <v> </v>
      </c>
      <c r="P74" s="13" t="str">
        <f t="shared" si="1"/>
        <v> </v>
      </c>
      <c r="Q74" s="13" t="str">
        <f t="shared" si="2"/>
        <v> </v>
      </c>
      <c r="R74" s="13" t="str">
        <f t="shared" si="3"/>
        <v> </v>
      </c>
    </row>
    <row r="75" spans="12:18" ht="19.5" customHeight="1">
      <c r="L75" s="15">
        <f>SMALL(IF(ISNUMBER(different),ROW(different)-ROW(INDEX(different,1))+1),ROW($B$1:INDEX($B:$B,COUNTIF(different,1))))</f>
        <v>0</v>
      </c>
      <c r="M75" s="13" t="e">
        <f>INDEX(distribution,INDEX(subsetindex,ROW(74:74)))</f>
        <v>#NUM!</v>
      </c>
      <c r="N75" s="13" t="e">
        <f>INDEX(different,INDEX(subsetindex,ROW(74:74)))</f>
        <v>#NUM!</v>
      </c>
      <c r="O75" s="13" t="str">
        <f t="shared" si="0"/>
        <v> </v>
      </c>
      <c r="P75" s="13" t="str">
        <f t="shared" si="1"/>
        <v> </v>
      </c>
      <c r="Q75" s="13" t="str">
        <f t="shared" si="2"/>
        <v> </v>
      </c>
      <c r="R75" s="13" t="str">
        <f t="shared" si="3"/>
        <v> </v>
      </c>
    </row>
    <row r="76" spans="12:18" ht="19.5" customHeight="1">
      <c r="L76" s="15">
        <f>SMALL(IF(ISNUMBER(different),ROW(different)-ROW(INDEX(different,1))+1),ROW($B$1:INDEX($B:$B,COUNTIF(different,1))))</f>
        <v>0</v>
      </c>
      <c r="M76" s="13" t="e">
        <f>INDEX(distribution,INDEX(subsetindex,ROW(75:75)))</f>
        <v>#NUM!</v>
      </c>
      <c r="N76" s="13" t="e">
        <f>INDEX(different,INDEX(subsetindex,ROW(75:75)))</f>
        <v>#NUM!</v>
      </c>
      <c r="O76" s="13" t="str">
        <f t="shared" si="0"/>
        <v> </v>
      </c>
      <c r="P76" s="13" t="str">
        <f t="shared" si="1"/>
        <v> </v>
      </c>
      <c r="Q76" s="13" t="str">
        <f t="shared" si="2"/>
        <v> </v>
      </c>
      <c r="R76" s="13" t="str">
        <f t="shared" si="3"/>
        <v> </v>
      </c>
    </row>
    <row r="77" spans="12:18" ht="19.5" customHeight="1">
      <c r="L77" s="15">
        <f>SMALL(IF(ISNUMBER(different),ROW(different)-ROW(INDEX(different,1))+1),ROW($B$1:INDEX($B:$B,COUNTIF(different,1))))</f>
        <v>0</v>
      </c>
      <c r="M77" s="13" t="e">
        <f>INDEX(distribution,INDEX(subsetindex,ROW(76:76)))</f>
        <v>#NUM!</v>
      </c>
      <c r="N77" s="13" t="e">
        <f>INDEX(different,INDEX(subsetindex,ROW(76:76)))</f>
        <v>#NUM!</v>
      </c>
      <c r="O77" s="13" t="str">
        <f t="shared" si="0"/>
        <v> </v>
      </c>
      <c r="P77" s="13" t="str">
        <f t="shared" si="1"/>
        <v> </v>
      </c>
      <c r="Q77" s="13" t="str">
        <f t="shared" si="2"/>
        <v> </v>
      </c>
      <c r="R77" s="13" t="str">
        <f t="shared" si="3"/>
        <v> </v>
      </c>
    </row>
    <row r="78" spans="12:18" ht="19.5" customHeight="1">
      <c r="L78" s="15">
        <f>SMALL(IF(ISNUMBER(different),ROW(different)-ROW(INDEX(different,1))+1),ROW($B$1:INDEX($B:$B,COUNTIF(different,1))))</f>
        <v>0</v>
      </c>
      <c r="M78" s="13" t="e">
        <f>INDEX(distribution,INDEX(subsetindex,ROW(77:77)))</f>
        <v>#NUM!</v>
      </c>
      <c r="N78" s="13" t="e">
        <f>INDEX(different,INDEX(subsetindex,ROW(77:77)))</f>
        <v>#NUM!</v>
      </c>
      <c r="O78" s="13" t="str">
        <f t="shared" si="0"/>
        <v> </v>
      </c>
      <c r="P78" s="13" t="str">
        <f t="shared" si="1"/>
        <v> </v>
      </c>
      <c r="Q78" s="13" t="str">
        <f t="shared" si="2"/>
        <v> </v>
      </c>
      <c r="R78" s="13" t="str">
        <f t="shared" si="3"/>
        <v> </v>
      </c>
    </row>
    <row r="79" spans="12:18" ht="19.5" customHeight="1">
      <c r="L79" s="15">
        <f>SMALL(IF(ISNUMBER(different),ROW(different)-ROW(INDEX(different,1))+1),ROW($B$1:INDEX($B:$B,COUNTIF(different,1))))</f>
        <v>0</v>
      </c>
      <c r="M79" s="13" t="e">
        <f>INDEX(distribution,INDEX(subsetindex,ROW(78:78)))</f>
        <v>#NUM!</v>
      </c>
      <c r="N79" s="13" t="e">
        <f>INDEX(different,INDEX(subsetindex,ROW(78:78)))</f>
        <v>#NUM!</v>
      </c>
      <c r="O79" s="13" t="str">
        <f t="shared" si="0"/>
        <v> </v>
      </c>
      <c r="P79" s="13" t="str">
        <f t="shared" si="1"/>
        <v> </v>
      </c>
      <c r="Q79" s="13" t="str">
        <f t="shared" si="2"/>
        <v> </v>
      </c>
      <c r="R79" s="13" t="str">
        <f t="shared" si="3"/>
        <v> </v>
      </c>
    </row>
    <row r="80" spans="12:18" ht="19.5" customHeight="1">
      <c r="L80" s="15">
        <f>SMALL(IF(ISNUMBER(different),ROW(different)-ROW(INDEX(different,1))+1),ROW($B$1:INDEX($B:$B,COUNTIF(different,1))))</f>
        <v>0</v>
      </c>
      <c r="M80" s="13" t="e">
        <f>INDEX(distribution,INDEX(subsetindex,ROW(79:79)))</f>
        <v>#NUM!</v>
      </c>
      <c r="N80" s="13" t="e">
        <f>INDEX(different,INDEX(subsetindex,ROW(79:79)))</f>
        <v>#NUM!</v>
      </c>
      <c r="O80" s="13" t="str">
        <f t="shared" si="0"/>
        <v> </v>
      </c>
      <c r="P80" s="13" t="str">
        <f t="shared" si="1"/>
        <v> </v>
      </c>
      <c r="Q80" s="13" t="str">
        <f t="shared" si="2"/>
        <v> </v>
      </c>
      <c r="R80" s="13" t="str">
        <f t="shared" si="3"/>
        <v> </v>
      </c>
    </row>
    <row r="81" spans="12:18" ht="19.5" customHeight="1">
      <c r="L81" s="15">
        <f>SMALL(IF(ISNUMBER(different),ROW(different)-ROW(INDEX(different,1))+1),ROW($B$1:INDEX($B:$B,COUNTIF(different,1))))</f>
        <v>0</v>
      </c>
      <c r="M81" s="13" t="e">
        <f>INDEX(distribution,INDEX(subsetindex,ROW(80:80)))</f>
        <v>#NUM!</v>
      </c>
      <c r="N81" s="13" t="e">
        <f>INDEX(different,INDEX(subsetindex,ROW(80:80)))</f>
        <v>#NUM!</v>
      </c>
      <c r="O81" s="13" t="str">
        <f t="shared" si="0"/>
        <v> </v>
      </c>
      <c r="P81" s="13" t="str">
        <f t="shared" si="1"/>
        <v> </v>
      </c>
      <c r="Q81" s="13" t="str">
        <f t="shared" si="2"/>
        <v> </v>
      </c>
      <c r="R81" s="13" t="str">
        <f t="shared" si="3"/>
        <v> </v>
      </c>
    </row>
    <row r="82" spans="12:18" ht="19.5" customHeight="1">
      <c r="L82" s="15">
        <f>SMALL(IF(ISNUMBER(different),ROW(different)-ROW(INDEX(different,1))+1),ROW($B$1:INDEX($B:$B,COUNTIF(different,1))))</f>
        <v>0</v>
      </c>
      <c r="M82" s="13" t="e">
        <f>INDEX(distribution,INDEX(subsetindex,ROW(81:81)))</f>
        <v>#NUM!</v>
      </c>
      <c r="N82" s="13" t="e">
        <f>INDEX(different,INDEX(subsetindex,ROW(81:81)))</f>
        <v>#NUM!</v>
      </c>
      <c r="O82" s="13" t="str">
        <f t="shared" si="0"/>
        <v> </v>
      </c>
      <c r="P82" s="13" t="str">
        <f t="shared" si="1"/>
        <v> </v>
      </c>
      <c r="Q82" s="13" t="str">
        <f t="shared" si="2"/>
        <v> </v>
      </c>
      <c r="R82" s="13" t="str">
        <f t="shared" si="3"/>
        <v> </v>
      </c>
    </row>
    <row r="83" spans="12:18" ht="19.5" customHeight="1">
      <c r="L83" s="15">
        <f>SMALL(IF(ISNUMBER(different),ROW(different)-ROW(INDEX(different,1))+1),ROW($B$1:INDEX($B:$B,COUNTIF(different,1))))</f>
        <v>0</v>
      </c>
      <c r="M83" s="13" t="e">
        <f>INDEX(distribution,INDEX(subsetindex,ROW(82:82)))</f>
        <v>#NUM!</v>
      </c>
      <c r="N83" s="13" t="e">
        <f>INDEX(different,INDEX(subsetindex,ROW(82:82)))</f>
        <v>#NUM!</v>
      </c>
      <c r="O83" s="13" t="str">
        <f t="shared" si="0"/>
        <v> </v>
      </c>
      <c r="P83" s="13" t="str">
        <f t="shared" si="1"/>
        <v> </v>
      </c>
      <c r="Q83" s="13" t="str">
        <f t="shared" si="2"/>
        <v> </v>
      </c>
      <c r="R83" s="13" t="str">
        <f t="shared" si="3"/>
        <v> </v>
      </c>
    </row>
    <row r="84" spans="12:18" ht="19.5" customHeight="1">
      <c r="L84" s="15">
        <f>SMALL(IF(ISNUMBER(different),ROW(different)-ROW(INDEX(different,1))+1),ROW($B$1:INDEX($B:$B,COUNTIF(different,1))))</f>
        <v>0</v>
      </c>
      <c r="M84" s="13" t="e">
        <f>INDEX(distribution,INDEX(subsetindex,ROW(83:83)))</f>
        <v>#NUM!</v>
      </c>
      <c r="N84" s="13" t="e">
        <f>INDEX(different,INDEX(subsetindex,ROW(83:83)))</f>
        <v>#NUM!</v>
      </c>
      <c r="O84" s="13" t="str">
        <f t="shared" si="0"/>
        <v> </v>
      </c>
      <c r="P84" s="13" t="str">
        <f t="shared" si="1"/>
        <v> </v>
      </c>
      <c r="Q84" s="13" t="str">
        <f t="shared" si="2"/>
        <v> </v>
      </c>
      <c r="R84" s="13" t="str">
        <f t="shared" si="3"/>
        <v> </v>
      </c>
    </row>
    <row r="85" spans="12:18" ht="19.5" customHeight="1">
      <c r="L85" s="15">
        <f>SMALL(IF(ISNUMBER(different),ROW(different)-ROW(INDEX(different,1))+1),ROW($B$1:INDEX($B:$B,COUNTIF(different,1))))</f>
        <v>0</v>
      </c>
      <c r="M85" s="13" t="e">
        <f>INDEX(distribution,INDEX(subsetindex,ROW(84:84)))</f>
        <v>#NUM!</v>
      </c>
      <c r="N85" s="13" t="e">
        <f>INDEX(different,INDEX(subsetindex,ROW(84:84)))</f>
        <v>#NUM!</v>
      </c>
      <c r="O85" s="13" t="str">
        <f t="shared" si="0"/>
        <v> </v>
      </c>
      <c r="P85" s="13" t="str">
        <f t="shared" si="1"/>
        <v> </v>
      </c>
      <c r="Q85" s="13" t="str">
        <f t="shared" si="2"/>
        <v> </v>
      </c>
      <c r="R85" s="13" t="str">
        <f t="shared" si="3"/>
        <v> </v>
      </c>
    </row>
    <row r="86" spans="12:18" ht="19.5" customHeight="1">
      <c r="L86" s="15">
        <f>SMALL(IF(ISNUMBER(different),ROW(different)-ROW(INDEX(different,1))+1),ROW($B$1:INDEX($B:$B,COUNTIF(different,1))))</f>
        <v>0</v>
      </c>
      <c r="M86" s="13" t="e">
        <f>INDEX(distribution,INDEX(subsetindex,ROW(85:85)))</f>
        <v>#NUM!</v>
      </c>
      <c r="N86" s="13" t="e">
        <f>INDEX(different,INDEX(subsetindex,ROW(85:85)))</f>
        <v>#NUM!</v>
      </c>
      <c r="O86" s="13" t="str">
        <f t="shared" si="0"/>
        <v> </v>
      </c>
      <c r="P86" s="13" t="str">
        <f t="shared" si="1"/>
        <v> </v>
      </c>
      <c r="Q86" s="13" t="str">
        <f t="shared" si="2"/>
        <v> </v>
      </c>
      <c r="R86" s="13" t="str">
        <f t="shared" si="3"/>
        <v> </v>
      </c>
    </row>
    <row r="87" spans="12:18" ht="19.5" customHeight="1">
      <c r="L87" s="15">
        <f>SMALL(IF(ISNUMBER(different),ROW(different)-ROW(INDEX(different,1))+1),ROW($B$1:INDEX($B:$B,COUNTIF(different,1))))</f>
        <v>0</v>
      </c>
      <c r="M87" s="13" t="e">
        <f>INDEX(distribution,INDEX(subsetindex,ROW(86:86)))</f>
        <v>#NUM!</v>
      </c>
      <c r="N87" s="13" t="e">
        <f>INDEX(different,INDEX(subsetindex,ROW(86:86)))</f>
        <v>#NUM!</v>
      </c>
      <c r="O87" s="13" t="str">
        <f t="shared" si="0"/>
        <v> </v>
      </c>
      <c r="P87" s="13" t="str">
        <f t="shared" si="1"/>
        <v> </v>
      </c>
      <c r="Q87" s="13" t="str">
        <f t="shared" si="2"/>
        <v> </v>
      </c>
      <c r="R87" s="13" t="str">
        <f t="shared" si="3"/>
        <v> </v>
      </c>
    </row>
    <row r="88" spans="12:18" ht="19.5" customHeight="1">
      <c r="L88" s="15">
        <f>SMALL(IF(ISNUMBER(different),ROW(different)-ROW(INDEX(different,1))+1),ROW($B$1:INDEX($B:$B,COUNTIF(different,1))))</f>
        <v>0</v>
      </c>
      <c r="M88" s="13" t="e">
        <f>INDEX(distribution,INDEX(subsetindex,ROW(87:87)))</f>
        <v>#NUM!</v>
      </c>
      <c r="N88" s="13" t="e">
        <f>INDEX(different,INDEX(subsetindex,ROW(87:87)))</f>
        <v>#NUM!</v>
      </c>
      <c r="O88" s="13" t="str">
        <f t="shared" si="0"/>
        <v> </v>
      </c>
      <c r="P88" s="13" t="str">
        <f t="shared" si="1"/>
        <v> </v>
      </c>
      <c r="Q88" s="13" t="str">
        <f t="shared" si="2"/>
        <v> </v>
      </c>
      <c r="R88" s="13" t="str">
        <f t="shared" si="3"/>
        <v> </v>
      </c>
    </row>
    <row r="89" spans="12:18" ht="19.5" customHeight="1">
      <c r="L89" s="15">
        <f>SMALL(IF(ISNUMBER(different),ROW(different)-ROW(INDEX(different,1))+1),ROW($B$1:INDEX($B:$B,COUNTIF(different,1))))</f>
        <v>0</v>
      </c>
      <c r="M89" s="13" t="e">
        <f>INDEX(distribution,INDEX(subsetindex,ROW(88:88)))</f>
        <v>#NUM!</v>
      </c>
      <c r="N89" s="13" t="e">
        <f>INDEX(different,INDEX(subsetindex,ROW(88:88)))</f>
        <v>#NUM!</v>
      </c>
      <c r="O89" s="13" t="str">
        <f t="shared" si="0"/>
        <v> </v>
      </c>
      <c r="P89" s="13" t="str">
        <f t="shared" si="1"/>
        <v> </v>
      </c>
      <c r="Q89" s="13" t="str">
        <f t="shared" si="2"/>
        <v> </v>
      </c>
      <c r="R89" s="13" t="str">
        <f t="shared" si="3"/>
        <v> </v>
      </c>
    </row>
    <row r="90" spans="12:18" ht="19.5" customHeight="1">
      <c r="L90" s="15">
        <f>SMALL(IF(ISNUMBER(different),ROW(different)-ROW(INDEX(different,1))+1),ROW($B$1:INDEX($B:$B,COUNTIF(different,1))))</f>
        <v>0</v>
      </c>
      <c r="M90" s="13" t="e">
        <f>INDEX(distribution,INDEX(subsetindex,ROW(89:89)))</f>
        <v>#NUM!</v>
      </c>
      <c r="N90" s="13" t="e">
        <f>INDEX(different,INDEX(subsetindex,ROW(89:89)))</f>
        <v>#NUM!</v>
      </c>
      <c r="O90" s="13" t="str">
        <f t="shared" si="0"/>
        <v> </v>
      </c>
      <c r="P90" s="13" t="str">
        <f t="shared" si="1"/>
        <v> </v>
      </c>
      <c r="Q90" s="13" t="str">
        <f t="shared" si="2"/>
        <v> </v>
      </c>
      <c r="R90" s="13" t="str">
        <f t="shared" si="3"/>
        <v> </v>
      </c>
    </row>
    <row r="91" spans="12:18" ht="19.5" customHeight="1">
      <c r="L91" s="15">
        <f>SMALL(IF(ISNUMBER(different),ROW(different)-ROW(INDEX(different,1))+1),ROW($B$1:INDEX($B:$B,COUNTIF(different,1))))</f>
        <v>0</v>
      </c>
      <c r="M91" s="13" t="e">
        <f>INDEX(distribution,INDEX(subsetindex,ROW(90:90)))</f>
        <v>#NUM!</v>
      </c>
      <c r="N91" s="13" t="e">
        <f>INDEX(different,INDEX(subsetindex,ROW(90:90)))</f>
        <v>#NUM!</v>
      </c>
      <c r="O91" s="13" t="str">
        <f aca="true" t="shared" si="12" ref="O91:O138">IF(ISNUMBER(N91),N91," ")</f>
        <v> </v>
      </c>
      <c r="P91" s="13" t="str">
        <f aca="true" t="shared" si="13" ref="P91:P138">IF(ISNUMBER(N91),M91," ")</f>
        <v> </v>
      </c>
      <c r="Q91" s="13" t="str">
        <f t="shared" si="2"/>
        <v> </v>
      </c>
      <c r="R91" s="13" t="str">
        <f t="shared" si="3"/>
        <v> </v>
      </c>
    </row>
    <row r="92" spans="12:18" ht="19.5" customHeight="1">
      <c r="L92" s="15">
        <f>SMALL(IF(ISNUMBER(different),ROW(different)-ROW(INDEX(different,1))+1),ROW($B$1:INDEX($B:$B,COUNTIF(different,1))))</f>
        <v>0</v>
      </c>
      <c r="M92" s="13" t="e">
        <f>INDEX(distribution,INDEX(subsetindex,ROW(91:91)))</f>
        <v>#NUM!</v>
      </c>
      <c r="N92" s="13" t="e">
        <f>INDEX(different,INDEX(subsetindex,ROW(91:91)))</f>
        <v>#NUM!</v>
      </c>
      <c r="O92" s="13" t="str">
        <f t="shared" si="12"/>
        <v> </v>
      </c>
      <c r="P92" s="13" t="str">
        <f t="shared" si="13"/>
        <v> </v>
      </c>
      <c r="Q92" s="13" t="str">
        <f aca="true" t="shared" si="14" ref="Q92:Q138">IF(ISNUMBER(O92),0.75," ")</f>
        <v> </v>
      </c>
      <c r="R92" s="13" t="str">
        <f aca="true" t="shared" si="15" ref="R92:R138">IF(ISNUMBER(O92),-0.75," ")</f>
        <v> </v>
      </c>
    </row>
    <row r="93" spans="12:18" ht="19.5" customHeight="1">
      <c r="L93" s="15">
        <f>SMALL(IF(ISNUMBER(different),ROW(different)-ROW(INDEX(different,1))+1),ROW($B$1:INDEX($B:$B,COUNTIF(different,1))))</f>
        <v>0</v>
      </c>
      <c r="M93" s="13" t="e">
        <f>INDEX(distribution,INDEX(subsetindex,ROW(92:92)))</f>
        <v>#NUM!</v>
      </c>
      <c r="N93" s="13" t="e">
        <f>INDEX(different,INDEX(subsetindex,ROW(92:92)))</f>
        <v>#NUM!</v>
      </c>
      <c r="O93" s="13" t="str">
        <f t="shared" si="12"/>
        <v> </v>
      </c>
      <c r="P93" s="13" t="str">
        <f t="shared" si="13"/>
        <v> </v>
      </c>
      <c r="Q93" s="13" t="str">
        <f t="shared" si="14"/>
        <v> </v>
      </c>
      <c r="R93" s="13" t="str">
        <f t="shared" si="15"/>
        <v> </v>
      </c>
    </row>
    <row r="94" spans="12:18" ht="19.5" customHeight="1">
      <c r="L94" s="15">
        <f>SMALL(IF(ISNUMBER(different),ROW(different)-ROW(INDEX(different,1))+1),ROW($B$1:INDEX($B:$B,COUNTIF(different,1))))</f>
        <v>0</v>
      </c>
      <c r="M94" s="13" t="e">
        <f>INDEX(distribution,INDEX(subsetindex,ROW(93:93)))</f>
        <v>#NUM!</v>
      </c>
      <c r="N94" s="13" t="e">
        <f>INDEX(different,INDEX(subsetindex,ROW(93:93)))</f>
        <v>#NUM!</v>
      </c>
      <c r="O94" s="13" t="str">
        <f t="shared" si="12"/>
        <v> </v>
      </c>
      <c r="P94" s="13" t="str">
        <f t="shared" si="13"/>
        <v> </v>
      </c>
      <c r="Q94" s="13" t="str">
        <f t="shared" si="14"/>
        <v> </v>
      </c>
      <c r="R94" s="13" t="str">
        <f t="shared" si="15"/>
        <v> </v>
      </c>
    </row>
    <row r="95" spans="12:18" ht="19.5" customHeight="1">
      <c r="L95" s="15">
        <f>SMALL(IF(ISNUMBER(different),ROW(different)-ROW(INDEX(different,1))+1),ROW($B$1:INDEX($B:$B,COUNTIF(different,1))))</f>
        <v>0</v>
      </c>
      <c r="M95" s="13" t="e">
        <f>INDEX(distribution,INDEX(subsetindex,ROW(94:94)))</f>
        <v>#NUM!</v>
      </c>
      <c r="N95" s="13" t="e">
        <f>INDEX(different,INDEX(subsetindex,ROW(94:94)))</f>
        <v>#NUM!</v>
      </c>
      <c r="O95" s="13" t="str">
        <f t="shared" si="12"/>
        <v> </v>
      </c>
      <c r="P95" s="13" t="str">
        <f t="shared" si="13"/>
        <v> </v>
      </c>
      <c r="Q95" s="13" t="str">
        <f t="shared" si="14"/>
        <v> </v>
      </c>
      <c r="R95" s="13" t="str">
        <f t="shared" si="15"/>
        <v> </v>
      </c>
    </row>
    <row r="96" spans="12:18" ht="19.5" customHeight="1">
      <c r="L96" s="15">
        <f>SMALL(IF(ISNUMBER(different),ROW(different)-ROW(INDEX(different,1))+1),ROW($B$1:INDEX($B:$B,COUNTIF(different,1))))</f>
        <v>0</v>
      </c>
      <c r="M96" s="13" t="e">
        <f>INDEX(distribution,INDEX(subsetindex,ROW(95:95)))</f>
        <v>#NUM!</v>
      </c>
      <c r="N96" s="13" t="e">
        <f>INDEX(different,INDEX(subsetindex,ROW(95:95)))</f>
        <v>#NUM!</v>
      </c>
      <c r="O96" s="13" t="str">
        <f t="shared" si="12"/>
        <v> </v>
      </c>
      <c r="P96" s="13" t="str">
        <f t="shared" si="13"/>
        <v> </v>
      </c>
      <c r="Q96" s="13" t="str">
        <f t="shared" si="14"/>
        <v> </v>
      </c>
      <c r="R96" s="13" t="str">
        <f t="shared" si="15"/>
        <v> </v>
      </c>
    </row>
    <row r="97" spans="12:18" ht="19.5" customHeight="1">
      <c r="L97" s="15">
        <f>SMALL(IF(ISNUMBER(different),ROW(different)-ROW(INDEX(different,1))+1),ROW($B$1:INDEX($B:$B,COUNTIF(different,1))))</f>
        <v>0</v>
      </c>
      <c r="M97" s="13" t="e">
        <f>INDEX(distribution,INDEX(subsetindex,ROW(96:96)))</f>
        <v>#NUM!</v>
      </c>
      <c r="N97" s="13" t="e">
        <f>INDEX(different,INDEX(subsetindex,ROW(96:96)))</f>
        <v>#NUM!</v>
      </c>
      <c r="O97" s="13" t="str">
        <f t="shared" si="12"/>
        <v> </v>
      </c>
      <c r="P97" s="13" t="str">
        <f t="shared" si="13"/>
        <v> </v>
      </c>
      <c r="Q97" s="13" t="str">
        <f t="shared" si="14"/>
        <v> </v>
      </c>
      <c r="R97" s="13" t="str">
        <f t="shared" si="15"/>
        <v> </v>
      </c>
    </row>
    <row r="98" spans="12:18" ht="19.5" customHeight="1">
      <c r="L98" s="15">
        <f>SMALL(IF(ISNUMBER(different),ROW(different)-ROW(INDEX(different,1))+1),ROW($B$1:INDEX($B:$B,COUNTIF(different,1))))</f>
        <v>0</v>
      </c>
      <c r="M98" s="13" t="e">
        <f>INDEX(distribution,INDEX(subsetindex,ROW(97:97)))</f>
        <v>#NUM!</v>
      </c>
      <c r="N98" s="13" t="e">
        <f>INDEX(different,INDEX(subsetindex,ROW(97:97)))</f>
        <v>#NUM!</v>
      </c>
      <c r="O98" s="13" t="str">
        <f t="shared" si="12"/>
        <v> </v>
      </c>
      <c r="P98" s="13" t="str">
        <f t="shared" si="13"/>
        <v> </v>
      </c>
      <c r="Q98" s="13" t="str">
        <f t="shared" si="14"/>
        <v> </v>
      </c>
      <c r="R98" s="13" t="str">
        <f t="shared" si="15"/>
        <v> </v>
      </c>
    </row>
    <row r="99" spans="12:18" ht="19.5" customHeight="1">
      <c r="L99" s="15">
        <f>SMALL(IF(ISNUMBER(different),ROW(different)-ROW(INDEX(different,1))+1),ROW($B$1:INDEX($B:$B,COUNTIF(different,1))))</f>
        <v>0</v>
      </c>
      <c r="M99" s="13" t="e">
        <f>INDEX(distribution,INDEX(subsetindex,ROW(98:98)))</f>
        <v>#NUM!</v>
      </c>
      <c r="N99" s="13" t="e">
        <f>INDEX(different,INDEX(subsetindex,ROW(98:98)))</f>
        <v>#NUM!</v>
      </c>
      <c r="O99" s="13" t="str">
        <f t="shared" si="12"/>
        <v> </v>
      </c>
      <c r="P99" s="13" t="str">
        <f t="shared" si="13"/>
        <v> </v>
      </c>
      <c r="Q99" s="13" t="str">
        <f t="shared" si="14"/>
        <v> </v>
      </c>
      <c r="R99" s="13" t="str">
        <f t="shared" si="15"/>
        <v> </v>
      </c>
    </row>
    <row r="100" spans="12:18" ht="19.5" customHeight="1">
      <c r="L100" s="15">
        <f>SMALL(IF(ISNUMBER(different),ROW(different)-ROW(INDEX(different,1))+1),ROW($B$1:INDEX($B:$B,COUNTIF(different,1))))</f>
        <v>0</v>
      </c>
      <c r="M100" s="13" t="e">
        <f>INDEX(distribution,INDEX(subsetindex,ROW(99:99)))</f>
        <v>#NUM!</v>
      </c>
      <c r="N100" s="13" t="e">
        <f>INDEX(different,INDEX(subsetindex,ROW(99:99)))</f>
        <v>#NUM!</v>
      </c>
      <c r="O100" s="13" t="str">
        <f t="shared" si="12"/>
        <v> </v>
      </c>
      <c r="P100" s="13" t="str">
        <f t="shared" si="13"/>
        <v> </v>
      </c>
      <c r="Q100" s="13" t="str">
        <f t="shared" si="14"/>
        <v> </v>
      </c>
      <c r="R100" s="13" t="str">
        <f t="shared" si="15"/>
        <v> </v>
      </c>
    </row>
    <row r="101" spans="12:18" ht="19.5" customHeight="1">
      <c r="L101" s="15">
        <f>SMALL(IF(ISNUMBER(different),ROW(different)-ROW(INDEX(different,1))+1),ROW($B$1:INDEX($B:$B,COUNTIF(different,1))))</f>
        <v>0</v>
      </c>
      <c r="M101" s="13" t="e">
        <f>INDEX(distribution,INDEX(subsetindex,ROW(100:100)))</f>
        <v>#NUM!</v>
      </c>
      <c r="N101" s="13" t="e">
        <f>INDEX(different,INDEX(subsetindex,ROW(100:100)))</f>
        <v>#NUM!</v>
      </c>
      <c r="O101" s="13" t="str">
        <f t="shared" si="12"/>
        <v> </v>
      </c>
      <c r="P101" s="13" t="str">
        <f t="shared" si="13"/>
        <v> </v>
      </c>
      <c r="Q101" s="13" t="str">
        <f t="shared" si="14"/>
        <v> </v>
      </c>
      <c r="R101" s="13" t="str">
        <f t="shared" si="15"/>
        <v> </v>
      </c>
    </row>
    <row r="102" spans="12:18" ht="19.5" customHeight="1">
      <c r="L102" s="15">
        <f>SMALL(IF(ISNUMBER(different),ROW(different)-ROW(INDEX(different,1))+1),ROW($B$1:INDEX($B:$B,COUNTIF(different,1))))</f>
        <v>0</v>
      </c>
      <c r="M102" s="13" t="e">
        <f>INDEX(distribution,INDEX(subsetindex,ROW(101:101)))</f>
        <v>#NUM!</v>
      </c>
      <c r="N102" s="13" t="e">
        <f>INDEX(different,INDEX(subsetindex,ROW(101:101)))</f>
        <v>#NUM!</v>
      </c>
      <c r="O102" s="13" t="str">
        <f t="shared" si="12"/>
        <v> </v>
      </c>
      <c r="P102" s="13" t="str">
        <f t="shared" si="13"/>
        <v> </v>
      </c>
      <c r="Q102" s="13" t="str">
        <f t="shared" si="14"/>
        <v> </v>
      </c>
      <c r="R102" s="13" t="str">
        <f t="shared" si="15"/>
        <v> </v>
      </c>
    </row>
    <row r="103" spans="12:18" ht="19.5" customHeight="1">
      <c r="L103" s="15">
        <f>SMALL(IF(ISNUMBER(different),ROW(different)-ROW(INDEX(different,1))+1),ROW($B$1:INDEX($B:$B,COUNTIF(different,1))))</f>
        <v>0</v>
      </c>
      <c r="M103" s="13" t="e">
        <f>INDEX(distribution,INDEX(subsetindex,ROW(102:102)))</f>
        <v>#NUM!</v>
      </c>
      <c r="N103" s="13" t="e">
        <f>INDEX(different,INDEX(subsetindex,ROW(102:102)))</f>
        <v>#NUM!</v>
      </c>
      <c r="O103" s="13" t="str">
        <f t="shared" si="12"/>
        <v> </v>
      </c>
      <c r="P103" s="13" t="str">
        <f t="shared" si="13"/>
        <v> </v>
      </c>
      <c r="Q103" s="13" t="str">
        <f t="shared" si="14"/>
        <v> </v>
      </c>
      <c r="R103" s="13" t="str">
        <f t="shared" si="15"/>
        <v> </v>
      </c>
    </row>
    <row r="104" spans="12:18" ht="19.5" customHeight="1">
      <c r="L104" s="15">
        <f>SMALL(IF(ISNUMBER(different),ROW(different)-ROW(INDEX(different,1))+1),ROW($B$1:INDEX($B:$B,COUNTIF(different,1))))</f>
        <v>0</v>
      </c>
      <c r="M104" s="13" t="e">
        <f>INDEX(distribution,INDEX(subsetindex,ROW(103:103)))</f>
        <v>#NUM!</v>
      </c>
      <c r="N104" s="13" t="e">
        <f>INDEX(different,INDEX(subsetindex,ROW(103:103)))</f>
        <v>#NUM!</v>
      </c>
      <c r="O104" s="13" t="str">
        <f t="shared" si="12"/>
        <v> </v>
      </c>
      <c r="P104" s="13" t="str">
        <f t="shared" si="13"/>
        <v> </v>
      </c>
      <c r="Q104" s="13" t="str">
        <f t="shared" si="14"/>
        <v> </v>
      </c>
      <c r="R104" s="13" t="str">
        <f t="shared" si="15"/>
        <v> </v>
      </c>
    </row>
    <row r="105" spans="12:18" ht="19.5" customHeight="1">
      <c r="L105" s="15">
        <f>SMALL(IF(ISNUMBER(different),ROW(different)-ROW(INDEX(different,1))+1),ROW($B$1:INDEX($B:$B,COUNTIF(different,1))))</f>
        <v>0</v>
      </c>
      <c r="M105" s="13" t="e">
        <f>INDEX(distribution,INDEX(subsetindex,ROW(104:104)))</f>
        <v>#NUM!</v>
      </c>
      <c r="N105" s="13" t="e">
        <f>INDEX(different,INDEX(subsetindex,ROW(104:104)))</f>
        <v>#NUM!</v>
      </c>
      <c r="O105" s="13" t="str">
        <f t="shared" si="12"/>
        <v> </v>
      </c>
      <c r="P105" s="13" t="str">
        <f t="shared" si="13"/>
        <v> </v>
      </c>
      <c r="Q105" s="13" t="str">
        <f t="shared" si="14"/>
        <v> </v>
      </c>
      <c r="R105" s="13" t="str">
        <f t="shared" si="15"/>
        <v> </v>
      </c>
    </row>
    <row r="106" spans="12:18" ht="19.5" customHeight="1">
      <c r="L106" s="15">
        <f>SMALL(IF(ISNUMBER(different),ROW(different)-ROW(INDEX(different,1))+1),ROW($B$1:INDEX($B:$B,COUNTIF(different,1))))</f>
        <v>0</v>
      </c>
      <c r="M106" s="13" t="e">
        <f>INDEX(distribution,INDEX(subsetindex,ROW(105:105)))</f>
        <v>#NUM!</v>
      </c>
      <c r="N106" s="13" t="e">
        <f>INDEX(different,INDEX(subsetindex,ROW(105:105)))</f>
        <v>#NUM!</v>
      </c>
      <c r="O106" s="13" t="str">
        <f t="shared" si="12"/>
        <v> </v>
      </c>
      <c r="P106" s="13" t="str">
        <f t="shared" si="13"/>
        <v> </v>
      </c>
      <c r="Q106" s="13" t="str">
        <f t="shared" si="14"/>
        <v> </v>
      </c>
      <c r="R106" s="13" t="str">
        <f t="shared" si="15"/>
        <v> </v>
      </c>
    </row>
    <row r="107" spans="12:18" ht="19.5" customHeight="1">
      <c r="L107" s="15">
        <f>SMALL(IF(ISNUMBER(different),ROW(different)-ROW(INDEX(different,1))+1),ROW($B$1:INDEX($B:$B,COUNTIF(different,1))))</f>
        <v>0</v>
      </c>
      <c r="M107" s="13" t="e">
        <f>INDEX(distribution,INDEX(subsetindex,ROW(106:106)))</f>
        <v>#NUM!</v>
      </c>
      <c r="N107" s="13" t="e">
        <f>INDEX(different,INDEX(subsetindex,ROW(106:106)))</f>
        <v>#NUM!</v>
      </c>
      <c r="O107" s="13" t="str">
        <f t="shared" si="12"/>
        <v> </v>
      </c>
      <c r="P107" s="13" t="str">
        <f t="shared" si="13"/>
        <v> </v>
      </c>
      <c r="Q107" s="13" t="str">
        <f t="shared" si="14"/>
        <v> </v>
      </c>
      <c r="R107" s="13" t="str">
        <f t="shared" si="15"/>
        <v> </v>
      </c>
    </row>
    <row r="108" spans="12:18" ht="19.5" customHeight="1">
      <c r="L108" s="15">
        <f>SMALL(IF(ISNUMBER(different),ROW(different)-ROW(INDEX(different,1))+1),ROW($B$1:INDEX($B:$B,COUNTIF(different,1))))</f>
        <v>0</v>
      </c>
      <c r="M108" s="13" t="e">
        <f>INDEX(distribution,INDEX(subsetindex,ROW(107:107)))</f>
        <v>#NUM!</v>
      </c>
      <c r="N108" s="13" t="e">
        <f>INDEX(different,INDEX(subsetindex,ROW(107:107)))</f>
        <v>#NUM!</v>
      </c>
      <c r="O108" s="13" t="str">
        <f t="shared" si="12"/>
        <v> </v>
      </c>
      <c r="P108" s="13" t="str">
        <f t="shared" si="13"/>
        <v> </v>
      </c>
      <c r="Q108" s="13" t="str">
        <f t="shared" si="14"/>
        <v> </v>
      </c>
      <c r="R108" s="13" t="str">
        <f t="shared" si="15"/>
        <v> </v>
      </c>
    </row>
    <row r="109" spans="12:18" ht="19.5" customHeight="1">
      <c r="L109" s="15">
        <f>SMALL(IF(ISNUMBER(different),ROW(different)-ROW(INDEX(different,1))+1),ROW($B$1:INDEX($B:$B,COUNTIF(different,1))))</f>
        <v>0</v>
      </c>
      <c r="M109" s="13" t="e">
        <f>INDEX(distribution,INDEX(subsetindex,ROW(108:108)))</f>
        <v>#NUM!</v>
      </c>
      <c r="N109" s="13" t="e">
        <f>INDEX(different,INDEX(subsetindex,ROW(108:108)))</f>
        <v>#NUM!</v>
      </c>
      <c r="O109" s="13" t="str">
        <f t="shared" si="12"/>
        <v> </v>
      </c>
      <c r="P109" s="13" t="str">
        <f t="shared" si="13"/>
        <v> </v>
      </c>
      <c r="Q109" s="13" t="str">
        <f t="shared" si="14"/>
        <v> </v>
      </c>
      <c r="R109" s="13" t="str">
        <f t="shared" si="15"/>
        <v> </v>
      </c>
    </row>
    <row r="110" spans="12:18" ht="19.5" customHeight="1">
      <c r="L110" s="15">
        <f>SMALL(IF(ISNUMBER(different),ROW(different)-ROW(INDEX(different,1))+1),ROW($B$1:INDEX($B:$B,COUNTIF(different,1))))</f>
        <v>0</v>
      </c>
      <c r="M110" s="13" t="e">
        <f>INDEX(distribution,INDEX(subsetindex,ROW(109:109)))</f>
        <v>#NUM!</v>
      </c>
      <c r="N110" s="13" t="e">
        <f>INDEX(different,INDEX(subsetindex,ROW(109:109)))</f>
        <v>#NUM!</v>
      </c>
      <c r="O110" s="13" t="str">
        <f t="shared" si="12"/>
        <v> </v>
      </c>
      <c r="P110" s="13" t="str">
        <f t="shared" si="13"/>
        <v> </v>
      </c>
      <c r="Q110" s="13" t="str">
        <f t="shared" si="14"/>
        <v> </v>
      </c>
      <c r="R110" s="13" t="str">
        <f t="shared" si="15"/>
        <v> </v>
      </c>
    </row>
    <row r="111" spans="12:18" ht="19.5" customHeight="1">
      <c r="L111" s="15">
        <f>SMALL(IF(ISNUMBER(different),ROW(different)-ROW(INDEX(different,1))+1),ROW($B$1:INDEX($B:$B,COUNTIF(different,1))))</f>
        <v>0</v>
      </c>
      <c r="M111" s="13" t="e">
        <f>INDEX(distribution,INDEX(subsetindex,ROW(110:110)))</f>
        <v>#NUM!</v>
      </c>
      <c r="N111" s="13" t="e">
        <f>INDEX(different,INDEX(subsetindex,ROW(110:110)))</f>
        <v>#NUM!</v>
      </c>
      <c r="O111" s="13" t="str">
        <f t="shared" si="12"/>
        <v> </v>
      </c>
      <c r="P111" s="13" t="str">
        <f t="shared" si="13"/>
        <v> </v>
      </c>
      <c r="Q111" s="13" t="str">
        <f t="shared" si="14"/>
        <v> </v>
      </c>
      <c r="R111" s="13" t="str">
        <f t="shared" si="15"/>
        <v> </v>
      </c>
    </row>
    <row r="112" spans="12:18" ht="19.5" customHeight="1">
      <c r="L112" s="15">
        <f>SMALL(IF(ISNUMBER(different),ROW(different)-ROW(INDEX(different,1))+1),ROW($B$1:INDEX($B:$B,COUNTIF(different,1))))</f>
        <v>0</v>
      </c>
      <c r="M112" s="13" t="e">
        <f>INDEX(distribution,INDEX(subsetindex,ROW(111:111)))</f>
        <v>#NUM!</v>
      </c>
      <c r="N112" s="13" t="e">
        <f>INDEX(different,INDEX(subsetindex,ROW(111:111)))</f>
        <v>#NUM!</v>
      </c>
      <c r="O112" s="13" t="str">
        <f t="shared" si="12"/>
        <v> </v>
      </c>
      <c r="P112" s="13" t="str">
        <f t="shared" si="13"/>
        <v> </v>
      </c>
      <c r="Q112" s="13" t="str">
        <f t="shared" si="14"/>
        <v> </v>
      </c>
      <c r="R112" s="13" t="str">
        <f t="shared" si="15"/>
        <v> </v>
      </c>
    </row>
    <row r="113" spans="12:18" ht="19.5" customHeight="1">
      <c r="L113" s="15">
        <f>SMALL(IF(ISNUMBER(different),ROW(different)-ROW(INDEX(different,1))+1),ROW($B$1:INDEX($B:$B,COUNTIF(different,1))))</f>
        <v>0</v>
      </c>
      <c r="M113" s="13" t="e">
        <f>INDEX(distribution,INDEX(subsetindex,ROW(112:112)))</f>
        <v>#NUM!</v>
      </c>
      <c r="N113" s="13" t="e">
        <f>INDEX(different,INDEX(subsetindex,ROW(112:112)))</f>
        <v>#NUM!</v>
      </c>
      <c r="O113" s="13" t="str">
        <f t="shared" si="12"/>
        <v> </v>
      </c>
      <c r="P113" s="13" t="str">
        <f t="shared" si="13"/>
        <v> </v>
      </c>
      <c r="Q113" s="13" t="str">
        <f t="shared" si="14"/>
        <v> </v>
      </c>
      <c r="R113" s="13" t="str">
        <f t="shared" si="15"/>
        <v> </v>
      </c>
    </row>
    <row r="114" spans="12:18" ht="19.5" customHeight="1">
      <c r="L114" s="15">
        <f>SMALL(IF(ISNUMBER(different),ROW(different)-ROW(INDEX(different,1))+1),ROW($B$1:INDEX($B:$B,COUNTIF(different,1))))</f>
        <v>0</v>
      </c>
      <c r="M114" s="13" t="e">
        <f>INDEX(distribution,INDEX(subsetindex,ROW(113:113)))</f>
        <v>#NUM!</v>
      </c>
      <c r="N114" s="13" t="e">
        <f>INDEX(different,INDEX(subsetindex,ROW(113:113)))</f>
        <v>#NUM!</v>
      </c>
      <c r="O114" s="13" t="str">
        <f t="shared" si="12"/>
        <v> </v>
      </c>
      <c r="P114" s="13" t="str">
        <f t="shared" si="13"/>
        <v> </v>
      </c>
      <c r="Q114" s="13" t="str">
        <f t="shared" si="14"/>
        <v> </v>
      </c>
      <c r="R114" s="13" t="str">
        <f t="shared" si="15"/>
        <v> </v>
      </c>
    </row>
    <row r="115" spans="12:18" ht="19.5" customHeight="1">
      <c r="L115" s="15">
        <f>SMALL(IF(ISNUMBER(different),ROW(different)-ROW(INDEX(different,1))+1),ROW($B$1:INDEX($B:$B,COUNTIF(different,1))))</f>
        <v>0</v>
      </c>
      <c r="M115" s="13" t="e">
        <f>INDEX(distribution,INDEX(subsetindex,ROW(114:114)))</f>
        <v>#NUM!</v>
      </c>
      <c r="N115" s="13" t="e">
        <f>INDEX(different,INDEX(subsetindex,ROW(114:114)))</f>
        <v>#NUM!</v>
      </c>
      <c r="O115" s="13" t="str">
        <f t="shared" si="12"/>
        <v> </v>
      </c>
      <c r="P115" s="13" t="str">
        <f t="shared" si="13"/>
        <v> </v>
      </c>
      <c r="Q115" s="13" t="str">
        <f t="shared" si="14"/>
        <v> </v>
      </c>
      <c r="R115" s="13" t="str">
        <f t="shared" si="15"/>
        <v> </v>
      </c>
    </row>
    <row r="116" spans="12:18" ht="19.5" customHeight="1">
      <c r="L116" s="15">
        <f>SMALL(IF(ISNUMBER(different),ROW(different)-ROW(INDEX(different,1))+1),ROW($B$1:INDEX($B:$B,COUNTIF(different,1))))</f>
        <v>0</v>
      </c>
      <c r="M116" s="13" t="e">
        <f>INDEX(distribution,INDEX(subsetindex,ROW(115:115)))</f>
        <v>#NUM!</v>
      </c>
      <c r="N116" s="13" t="e">
        <f>INDEX(different,INDEX(subsetindex,ROW(115:115)))</f>
        <v>#NUM!</v>
      </c>
      <c r="O116" s="13" t="str">
        <f t="shared" si="12"/>
        <v> </v>
      </c>
      <c r="P116" s="13" t="str">
        <f t="shared" si="13"/>
        <v> </v>
      </c>
      <c r="Q116" s="13" t="str">
        <f t="shared" si="14"/>
        <v> </v>
      </c>
      <c r="R116" s="13" t="str">
        <f t="shared" si="15"/>
        <v> </v>
      </c>
    </row>
    <row r="117" spans="12:18" ht="19.5" customHeight="1">
      <c r="L117" s="15">
        <f>SMALL(IF(ISNUMBER(different),ROW(different)-ROW(INDEX(different,1))+1),ROW($B$1:INDEX($B:$B,COUNTIF(different,1))))</f>
        <v>0</v>
      </c>
      <c r="M117" s="13" t="e">
        <f>INDEX(distribution,INDEX(subsetindex,ROW(116:116)))</f>
        <v>#NUM!</v>
      </c>
      <c r="N117" s="13" t="e">
        <f>INDEX(different,INDEX(subsetindex,ROW(116:116)))</f>
        <v>#NUM!</v>
      </c>
      <c r="O117" s="13" t="str">
        <f t="shared" si="12"/>
        <v> </v>
      </c>
      <c r="P117" s="13" t="str">
        <f t="shared" si="13"/>
        <v> </v>
      </c>
      <c r="Q117" s="13" t="str">
        <f t="shared" si="14"/>
        <v> </v>
      </c>
      <c r="R117" s="13" t="str">
        <f t="shared" si="15"/>
        <v> </v>
      </c>
    </row>
    <row r="118" spans="12:18" ht="19.5" customHeight="1">
      <c r="L118" s="15">
        <f>SMALL(IF(ISNUMBER(different),ROW(different)-ROW(INDEX(different,1))+1),ROW($B$1:INDEX($B:$B,COUNTIF(different,1))))</f>
        <v>0</v>
      </c>
      <c r="M118" s="13" t="e">
        <f>INDEX(distribution,INDEX(subsetindex,ROW(117:117)))</f>
        <v>#NUM!</v>
      </c>
      <c r="N118" s="13" t="e">
        <f>INDEX(different,INDEX(subsetindex,ROW(117:117)))</f>
        <v>#NUM!</v>
      </c>
      <c r="O118" s="13" t="str">
        <f t="shared" si="12"/>
        <v> </v>
      </c>
      <c r="P118" s="13" t="str">
        <f t="shared" si="13"/>
        <v> </v>
      </c>
      <c r="Q118" s="13" t="str">
        <f t="shared" si="14"/>
        <v> </v>
      </c>
      <c r="R118" s="13" t="str">
        <f t="shared" si="15"/>
        <v> </v>
      </c>
    </row>
    <row r="119" spans="12:18" ht="19.5" customHeight="1">
      <c r="L119" s="15">
        <f>SMALL(IF(ISNUMBER(different),ROW(different)-ROW(INDEX(different,1))+1),ROW($B$1:INDEX($B:$B,COUNTIF(different,1))))</f>
        <v>0</v>
      </c>
      <c r="M119" s="13" t="e">
        <f>INDEX(distribution,INDEX(subsetindex,ROW(118:118)))</f>
        <v>#NUM!</v>
      </c>
      <c r="N119" s="13" t="e">
        <f>INDEX(different,INDEX(subsetindex,ROW(118:118)))</f>
        <v>#NUM!</v>
      </c>
      <c r="O119" s="13" t="str">
        <f t="shared" si="12"/>
        <v> </v>
      </c>
      <c r="P119" s="13" t="str">
        <f t="shared" si="13"/>
        <v> </v>
      </c>
      <c r="Q119" s="13" t="str">
        <f t="shared" si="14"/>
        <v> </v>
      </c>
      <c r="R119" s="13" t="str">
        <f t="shared" si="15"/>
        <v> </v>
      </c>
    </row>
    <row r="120" spans="12:18" ht="19.5" customHeight="1">
      <c r="L120" s="15">
        <f>SMALL(IF(ISNUMBER(different),ROW(different)-ROW(INDEX(different,1))+1),ROW($B$1:INDEX($B:$B,COUNTIF(different,1))))</f>
        <v>0</v>
      </c>
      <c r="M120" s="13" t="e">
        <f>INDEX(distribution,INDEX(subsetindex,ROW(119:119)))</f>
        <v>#NUM!</v>
      </c>
      <c r="N120" s="13" t="e">
        <f>INDEX(different,INDEX(subsetindex,ROW(119:119)))</f>
        <v>#NUM!</v>
      </c>
      <c r="O120" s="13" t="str">
        <f t="shared" si="12"/>
        <v> </v>
      </c>
      <c r="P120" s="13" t="str">
        <f t="shared" si="13"/>
        <v> </v>
      </c>
      <c r="Q120" s="13" t="str">
        <f t="shared" si="14"/>
        <v> </v>
      </c>
      <c r="R120" s="13" t="str">
        <f t="shared" si="15"/>
        <v> </v>
      </c>
    </row>
    <row r="121" spans="12:18" ht="19.5" customHeight="1">
      <c r="L121" s="15">
        <f>SMALL(IF(ISNUMBER(different),ROW(different)-ROW(INDEX(different,1))+1),ROW($B$1:INDEX($B:$B,COUNTIF(different,1))))</f>
        <v>0</v>
      </c>
      <c r="M121" s="13" t="e">
        <f>INDEX(distribution,INDEX(subsetindex,ROW(120:120)))</f>
        <v>#NUM!</v>
      </c>
      <c r="N121" s="13" t="e">
        <f>INDEX(different,INDEX(subsetindex,ROW(120:120)))</f>
        <v>#NUM!</v>
      </c>
      <c r="O121" s="13" t="str">
        <f t="shared" si="12"/>
        <v> </v>
      </c>
      <c r="P121" s="13" t="str">
        <f t="shared" si="13"/>
        <v> </v>
      </c>
      <c r="Q121" s="13" t="str">
        <f t="shared" si="14"/>
        <v> </v>
      </c>
      <c r="R121" s="13" t="str">
        <f t="shared" si="15"/>
        <v> </v>
      </c>
    </row>
    <row r="122" spans="12:18" ht="19.5" customHeight="1">
      <c r="L122" s="15">
        <f>SMALL(IF(ISNUMBER(different),ROW(different)-ROW(INDEX(different,1))+1),ROW($B$1:INDEX($B:$B,COUNTIF(different,1))))</f>
        <v>0</v>
      </c>
      <c r="M122" s="13" t="e">
        <f>INDEX(distribution,INDEX(subsetindex,ROW(121:121)))</f>
        <v>#NUM!</v>
      </c>
      <c r="N122" s="13" t="e">
        <f>INDEX(different,INDEX(subsetindex,ROW(121:121)))</f>
        <v>#NUM!</v>
      </c>
      <c r="O122" s="13" t="str">
        <f t="shared" si="12"/>
        <v> </v>
      </c>
      <c r="P122" s="13" t="str">
        <f t="shared" si="13"/>
        <v> </v>
      </c>
      <c r="Q122" s="13" t="str">
        <f t="shared" si="14"/>
        <v> </v>
      </c>
      <c r="R122" s="13" t="str">
        <f t="shared" si="15"/>
        <v> </v>
      </c>
    </row>
    <row r="123" spans="12:18" ht="19.5" customHeight="1">
      <c r="L123" s="15">
        <f>SMALL(IF(ISNUMBER(different),ROW(different)-ROW(INDEX(different,1))+1),ROW($B$1:INDEX($B:$B,COUNTIF(different,1))))</f>
        <v>0</v>
      </c>
      <c r="M123" s="13" t="e">
        <f>INDEX(distribution,INDEX(subsetindex,ROW(122:122)))</f>
        <v>#NUM!</v>
      </c>
      <c r="N123" s="13" t="e">
        <f>INDEX(different,INDEX(subsetindex,ROW(122:122)))</f>
        <v>#NUM!</v>
      </c>
      <c r="O123" s="13" t="str">
        <f t="shared" si="12"/>
        <v> </v>
      </c>
      <c r="P123" s="13" t="str">
        <f t="shared" si="13"/>
        <v> </v>
      </c>
      <c r="Q123" s="13" t="str">
        <f t="shared" si="14"/>
        <v> </v>
      </c>
      <c r="R123" s="13" t="str">
        <f t="shared" si="15"/>
        <v> </v>
      </c>
    </row>
    <row r="124" spans="12:18" ht="19.5" customHeight="1">
      <c r="L124" s="15">
        <f>SMALL(IF(ISNUMBER(different),ROW(different)-ROW(INDEX(different,1))+1),ROW($B$1:INDEX($B:$B,COUNTIF(different,1))))</f>
        <v>0</v>
      </c>
      <c r="M124" s="13" t="e">
        <f>INDEX(distribution,INDEX(subsetindex,ROW(123:123)))</f>
        <v>#NUM!</v>
      </c>
      <c r="N124" s="13" t="e">
        <f>INDEX(different,INDEX(subsetindex,ROW(123:123)))</f>
        <v>#NUM!</v>
      </c>
      <c r="O124" s="13" t="str">
        <f t="shared" si="12"/>
        <v> </v>
      </c>
      <c r="P124" s="13" t="str">
        <f t="shared" si="13"/>
        <v> </v>
      </c>
      <c r="Q124" s="13" t="str">
        <f t="shared" si="14"/>
        <v> </v>
      </c>
      <c r="R124" s="13" t="str">
        <f t="shared" si="15"/>
        <v> </v>
      </c>
    </row>
    <row r="125" spans="12:18" ht="19.5" customHeight="1">
      <c r="L125" s="15">
        <f>SMALL(IF(ISNUMBER(different),ROW(different)-ROW(INDEX(different,1))+1),ROW($B$1:INDEX($B:$B,COUNTIF(different,1))))</f>
        <v>0</v>
      </c>
      <c r="M125" s="13" t="e">
        <f>INDEX(distribution,INDEX(subsetindex,ROW(124:124)))</f>
        <v>#NUM!</v>
      </c>
      <c r="N125" s="13" t="e">
        <f>INDEX(different,INDEX(subsetindex,ROW(124:124)))</f>
        <v>#NUM!</v>
      </c>
      <c r="O125" s="13" t="str">
        <f t="shared" si="12"/>
        <v> </v>
      </c>
      <c r="P125" s="13" t="str">
        <f t="shared" si="13"/>
        <v> </v>
      </c>
      <c r="Q125" s="13" t="str">
        <f t="shared" si="14"/>
        <v> </v>
      </c>
      <c r="R125" s="13" t="str">
        <f t="shared" si="15"/>
        <v> </v>
      </c>
    </row>
    <row r="126" spans="12:18" ht="19.5" customHeight="1">
      <c r="L126" s="15">
        <f>SMALL(IF(ISNUMBER(different),ROW(different)-ROW(INDEX(different,1))+1),ROW($B$1:INDEX($B:$B,COUNTIF(different,1))))</f>
        <v>0</v>
      </c>
      <c r="M126" s="13" t="e">
        <f>INDEX(distribution,INDEX(subsetindex,ROW(125:125)))</f>
        <v>#NUM!</v>
      </c>
      <c r="N126" s="13" t="e">
        <f>INDEX(different,INDEX(subsetindex,ROW(125:125)))</f>
        <v>#NUM!</v>
      </c>
      <c r="O126" s="13" t="str">
        <f t="shared" si="12"/>
        <v> </v>
      </c>
      <c r="P126" s="13" t="str">
        <f t="shared" si="13"/>
        <v> </v>
      </c>
      <c r="Q126" s="13" t="str">
        <f t="shared" si="14"/>
        <v> </v>
      </c>
      <c r="R126" s="13" t="str">
        <f t="shared" si="15"/>
        <v> </v>
      </c>
    </row>
    <row r="127" spans="12:18" ht="19.5" customHeight="1">
      <c r="L127" s="15">
        <f>SMALL(IF(ISNUMBER(different),ROW(different)-ROW(INDEX(different,1))+1),ROW($B$1:INDEX($B:$B,COUNTIF(different,1))))</f>
        <v>0</v>
      </c>
      <c r="M127" s="13" t="e">
        <f>INDEX(distribution,INDEX(subsetindex,ROW(126:126)))</f>
        <v>#NUM!</v>
      </c>
      <c r="N127" s="13" t="e">
        <f>INDEX(different,INDEX(subsetindex,ROW(126:126)))</f>
        <v>#NUM!</v>
      </c>
      <c r="O127" s="13" t="str">
        <f t="shared" si="12"/>
        <v> </v>
      </c>
      <c r="P127" s="13" t="str">
        <f t="shared" si="13"/>
        <v> </v>
      </c>
      <c r="Q127" s="13" t="str">
        <f t="shared" si="14"/>
        <v> </v>
      </c>
      <c r="R127" s="13" t="str">
        <f t="shared" si="15"/>
        <v> </v>
      </c>
    </row>
    <row r="128" spans="12:18" ht="19.5" customHeight="1">
      <c r="L128" s="15">
        <f>SMALL(IF(ISNUMBER(different),ROW(different)-ROW(INDEX(different,1))+1),ROW($B$1:INDEX($B:$B,COUNTIF(different,1))))</f>
        <v>0</v>
      </c>
      <c r="M128" s="13" t="e">
        <f>INDEX(distribution,INDEX(subsetindex,ROW(127:127)))</f>
        <v>#NUM!</v>
      </c>
      <c r="N128" s="13" t="e">
        <f>INDEX(different,INDEX(subsetindex,ROW(127:127)))</f>
        <v>#NUM!</v>
      </c>
      <c r="O128" s="13" t="str">
        <f t="shared" si="12"/>
        <v> </v>
      </c>
      <c r="P128" s="13" t="str">
        <f t="shared" si="13"/>
        <v> </v>
      </c>
      <c r="Q128" s="13" t="str">
        <f t="shared" si="14"/>
        <v> </v>
      </c>
      <c r="R128" s="13" t="str">
        <f t="shared" si="15"/>
        <v> </v>
      </c>
    </row>
    <row r="129" spans="12:18" ht="19.5" customHeight="1">
      <c r="L129" s="15">
        <f>SMALL(IF(ISNUMBER(different),ROW(different)-ROW(INDEX(different,1))+1),ROW($B$1:INDEX($B:$B,COUNTIF(different,1))))</f>
        <v>0</v>
      </c>
      <c r="M129" s="13" t="e">
        <f>INDEX(distribution,INDEX(subsetindex,ROW(128:128)))</f>
        <v>#NUM!</v>
      </c>
      <c r="N129" s="13" t="e">
        <f>INDEX(different,INDEX(subsetindex,ROW(128:128)))</f>
        <v>#NUM!</v>
      </c>
      <c r="O129" s="13" t="str">
        <f t="shared" si="12"/>
        <v> </v>
      </c>
      <c r="P129" s="13" t="str">
        <f t="shared" si="13"/>
        <v> </v>
      </c>
      <c r="Q129" s="13" t="str">
        <f t="shared" si="14"/>
        <v> </v>
      </c>
      <c r="R129" s="13" t="str">
        <f t="shared" si="15"/>
        <v> </v>
      </c>
    </row>
    <row r="130" spans="12:18" ht="19.5" customHeight="1">
      <c r="L130" s="15">
        <f>SMALL(IF(ISNUMBER(different),ROW(different)-ROW(INDEX(different,1))+1),ROW($B$1:INDEX($B:$B,COUNTIF(different,1))))</f>
        <v>0</v>
      </c>
      <c r="M130" s="13" t="e">
        <f>INDEX(distribution,INDEX(subsetindex,ROW(129:129)))</f>
        <v>#NUM!</v>
      </c>
      <c r="N130" s="13" t="e">
        <f>INDEX(different,INDEX(subsetindex,ROW(129:129)))</f>
        <v>#NUM!</v>
      </c>
      <c r="O130" s="13" t="str">
        <f t="shared" si="12"/>
        <v> </v>
      </c>
      <c r="P130" s="13" t="str">
        <f t="shared" si="13"/>
        <v> </v>
      </c>
      <c r="Q130" s="13" t="str">
        <f t="shared" si="14"/>
        <v> </v>
      </c>
      <c r="R130" s="13" t="str">
        <f t="shared" si="15"/>
        <v> </v>
      </c>
    </row>
    <row r="131" spans="12:18" ht="19.5" customHeight="1">
      <c r="L131" s="15">
        <f>SMALL(IF(ISNUMBER(different),ROW(different)-ROW(INDEX(different,1))+1),ROW($B$1:INDEX($B:$B,COUNTIF(different,1))))</f>
        <v>0</v>
      </c>
      <c r="M131" s="13" t="e">
        <f>INDEX(distribution,INDEX(subsetindex,ROW(130:130)))</f>
        <v>#NUM!</v>
      </c>
      <c r="N131" s="13" t="e">
        <f>INDEX(different,INDEX(subsetindex,ROW(130:130)))</f>
        <v>#NUM!</v>
      </c>
      <c r="O131" s="13" t="str">
        <f t="shared" si="12"/>
        <v> </v>
      </c>
      <c r="P131" s="13" t="str">
        <f t="shared" si="13"/>
        <v> </v>
      </c>
      <c r="Q131" s="13" t="str">
        <f t="shared" si="14"/>
        <v> </v>
      </c>
      <c r="R131" s="13" t="str">
        <f t="shared" si="15"/>
        <v> </v>
      </c>
    </row>
    <row r="132" spans="12:18" ht="19.5" customHeight="1">
      <c r="L132" s="15">
        <f>SMALL(IF(ISNUMBER(different),ROW(different)-ROW(INDEX(different,1))+1),ROW($B$1:INDEX($B:$B,COUNTIF(different,1))))</f>
        <v>0</v>
      </c>
      <c r="M132" s="13" t="e">
        <f>INDEX(distribution,INDEX(subsetindex,ROW(131:131)))</f>
        <v>#NUM!</v>
      </c>
      <c r="N132" s="13" t="e">
        <f>INDEX(different,INDEX(subsetindex,ROW(131:131)))</f>
        <v>#NUM!</v>
      </c>
      <c r="O132" s="13" t="str">
        <f t="shared" si="12"/>
        <v> </v>
      </c>
      <c r="P132" s="13" t="str">
        <f t="shared" si="13"/>
        <v> </v>
      </c>
      <c r="Q132" s="13" t="str">
        <f t="shared" si="14"/>
        <v> </v>
      </c>
      <c r="R132" s="13" t="str">
        <f t="shared" si="15"/>
        <v> </v>
      </c>
    </row>
    <row r="133" spans="12:18" ht="19.5" customHeight="1">
      <c r="L133" s="15">
        <f>SMALL(IF(ISNUMBER(different),ROW(different)-ROW(INDEX(different,1))+1),ROW($B$1:INDEX($B:$B,COUNTIF(different,1))))</f>
        <v>0</v>
      </c>
      <c r="M133" s="13" t="e">
        <f>INDEX(distribution,INDEX(subsetindex,ROW(132:132)))</f>
        <v>#NUM!</v>
      </c>
      <c r="N133" s="13" t="e">
        <f>INDEX(different,INDEX(subsetindex,ROW(132:132)))</f>
        <v>#NUM!</v>
      </c>
      <c r="O133" s="13" t="str">
        <f t="shared" si="12"/>
        <v> </v>
      </c>
      <c r="P133" s="13" t="str">
        <f t="shared" si="13"/>
        <v> </v>
      </c>
      <c r="Q133" s="13" t="str">
        <f t="shared" si="14"/>
        <v> </v>
      </c>
      <c r="R133" s="13" t="str">
        <f t="shared" si="15"/>
        <v> </v>
      </c>
    </row>
    <row r="134" spans="12:18" ht="19.5" customHeight="1">
      <c r="L134" s="15">
        <f>SMALL(IF(ISNUMBER(different),ROW(different)-ROW(INDEX(different,1))+1),ROW($B$1:INDEX($B:$B,COUNTIF(different,1))))</f>
        <v>0</v>
      </c>
      <c r="M134" s="13" t="e">
        <f>INDEX(distribution,INDEX(subsetindex,ROW(133:133)))</f>
        <v>#NUM!</v>
      </c>
      <c r="N134" s="13" t="e">
        <f>INDEX(different,INDEX(subsetindex,ROW(133:133)))</f>
        <v>#NUM!</v>
      </c>
      <c r="O134" s="13" t="str">
        <f t="shared" si="12"/>
        <v> </v>
      </c>
      <c r="P134" s="13" t="str">
        <f t="shared" si="13"/>
        <v> </v>
      </c>
      <c r="Q134" s="13" t="str">
        <f t="shared" si="14"/>
        <v> </v>
      </c>
      <c r="R134" s="13" t="str">
        <f t="shared" si="15"/>
        <v> </v>
      </c>
    </row>
    <row r="135" spans="12:18" ht="19.5" customHeight="1">
      <c r="L135" s="15">
        <f>SMALL(IF(ISNUMBER(different),ROW(different)-ROW(INDEX(different,1))+1),ROW($B$1:INDEX($B:$B,COUNTIF(different,1))))</f>
        <v>0</v>
      </c>
      <c r="M135" s="13" t="e">
        <f>INDEX(distribution,INDEX(subsetindex,ROW(134:134)))</f>
        <v>#NUM!</v>
      </c>
      <c r="N135" s="13" t="e">
        <f>INDEX(different,INDEX(subsetindex,ROW(134:134)))</f>
        <v>#NUM!</v>
      </c>
      <c r="O135" s="13" t="str">
        <f t="shared" si="12"/>
        <v> </v>
      </c>
      <c r="P135" s="13" t="str">
        <f t="shared" si="13"/>
        <v> </v>
      </c>
      <c r="Q135" s="13" t="str">
        <f t="shared" si="14"/>
        <v> </v>
      </c>
      <c r="R135" s="13" t="str">
        <f t="shared" si="15"/>
        <v> </v>
      </c>
    </row>
    <row r="136" spans="12:18" ht="19.5" customHeight="1">
      <c r="L136" s="15">
        <f>SMALL(IF(ISNUMBER(different),ROW(different)-ROW(INDEX(different,1))+1),ROW($B$1:INDEX($B:$B,COUNTIF(different,1))))</f>
        <v>0</v>
      </c>
      <c r="M136" s="13" t="e">
        <f>INDEX(distribution,INDEX(subsetindex,ROW(135:135)))</f>
        <v>#NUM!</v>
      </c>
      <c r="N136" s="13" t="e">
        <f>INDEX(different,INDEX(subsetindex,ROW(135:135)))</f>
        <v>#NUM!</v>
      </c>
      <c r="O136" s="13" t="str">
        <f t="shared" si="12"/>
        <v> </v>
      </c>
      <c r="P136" s="13" t="str">
        <f t="shared" si="13"/>
        <v> </v>
      </c>
      <c r="Q136" s="13" t="str">
        <f t="shared" si="14"/>
        <v> </v>
      </c>
      <c r="R136" s="13" t="str">
        <f t="shared" si="15"/>
        <v> </v>
      </c>
    </row>
    <row r="137" spans="12:18" ht="19.5" customHeight="1">
      <c r="L137" s="15">
        <f>SMALL(IF(ISNUMBER(different),ROW(different)-ROW(INDEX(different,1))+1),ROW($B$1:INDEX($B:$B,COUNTIF(different,1))))</f>
        <v>0</v>
      </c>
      <c r="M137" s="13" t="e">
        <f>INDEX(distribution,INDEX(subsetindex,ROW(136:136)))</f>
        <v>#NUM!</v>
      </c>
      <c r="N137" s="13" t="e">
        <f>INDEX(different,INDEX(subsetindex,ROW(136:136)))</f>
        <v>#NUM!</v>
      </c>
      <c r="O137" s="13" t="str">
        <f t="shared" si="12"/>
        <v> </v>
      </c>
      <c r="P137" s="13" t="str">
        <f t="shared" si="13"/>
        <v> </v>
      </c>
      <c r="Q137" s="13" t="str">
        <f t="shared" si="14"/>
        <v> </v>
      </c>
      <c r="R137" s="13" t="str">
        <f t="shared" si="15"/>
        <v> </v>
      </c>
    </row>
    <row r="138" spans="12:18" ht="19.5" customHeight="1">
      <c r="L138" s="15">
        <f>SMALL(IF(ISNUMBER(different),ROW(different)-ROW(INDEX(different,1))+1),ROW($B$1:INDEX($B:$B,COUNTIF(different,1))))</f>
        <v>0</v>
      </c>
      <c r="M138" s="13" t="e">
        <f>INDEX(distribution,INDEX(subsetindex,ROW(137:137)))</f>
        <v>#NUM!</v>
      </c>
      <c r="N138" s="13" t="e">
        <f>INDEX(different,INDEX(subsetindex,ROW(137:137)))</f>
        <v>#NUM!</v>
      </c>
      <c r="O138" s="13" t="str">
        <f t="shared" si="12"/>
        <v> </v>
      </c>
      <c r="P138" s="13" t="str">
        <f t="shared" si="13"/>
        <v> </v>
      </c>
      <c r="Q138" s="13" t="str">
        <f t="shared" si="14"/>
        <v> </v>
      </c>
      <c r="R138" s="13" t="str">
        <f t="shared" si="15"/>
        <v> </v>
      </c>
    </row>
    <row r="139" spans="12:14" ht="12.75">
      <c r="L139" s="15">
        <f>SMALL(IF(ISNUMBER(different),ROW(different)-ROW(INDEX(different,1))+1),ROW($B$1:INDEX($B:$B,COUNTIF(different,1))))</f>
        <v>0</v>
      </c>
      <c r="M139" s="13" t="e">
        <f>INDEX(distribution,INDEX(subsetindex,ROW(136:136)))</f>
        <v>#NUM!</v>
      </c>
      <c r="N139" s="13" t="e">
        <f>INDEX(different,INDEX(subsetindex,ROW(136:136)))</f>
        <v>#NUM!</v>
      </c>
    </row>
    <row r="140" spans="12:14" ht="12.75">
      <c r="L140" s="15">
        <f>SMALL(IF(ISNUMBER(different),ROW(different)-ROW(INDEX(different,1))+1),ROW($B$1:INDEX($B:$B,COUNTIF(different,1))))</f>
        <v>0</v>
      </c>
      <c r="M140" s="13" t="e">
        <f>INDEX(distribution,INDEX(subsetindex,ROW(139:139)))</f>
        <v>#NUM!</v>
      </c>
      <c r="N140" s="13" t="e">
        <f>INDEX(different,INDEX(subsetindex,ROW(139:139)))</f>
        <v>#NUM!</v>
      </c>
    </row>
    <row r="141" spans="12:14" ht="12.75">
      <c r="L141" s="15">
        <f>SMALL(IF(ISNUMBER(different),ROW(different)-ROW(INDEX(different,1))+1),ROW($B$1:INDEX($B:$B,COUNTIF(different,1))))</f>
        <v>0</v>
      </c>
      <c r="M141" s="13" t="e">
        <f>INDEX(distribution,INDEX(subsetindex,ROW(136:136)))</f>
        <v>#NUM!</v>
      </c>
      <c r="N141" s="13" t="e">
        <f>INDEX(different,INDEX(subsetindex,ROW(136:136)))</f>
        <v>#NUM!</v>
      </c>
    </row>
    <row r="142" spans="12:14" ht="12.75">
      <c r="L142" s="15">
        <f>SMALL(IF(ISNUMBER(different),ROW(different)-ROW(INDEX(different,1))+1),ROW($B$1:INDEX($B:$B,COUNTIF(different,1))))</f>
        <v>0</v>
      </c>
      <c r="M142" s="13" t="e">
        <f>INDEX(distribution,INDEX(subsetindex,ROW(141:141)))</f>
        <v>#NUM!</v>
      </c>
      <c r="N142" s="13" t="e">
        <f>INDEX(different,INDEX(subsetindex,ROW(141:141)))</f>
        <v>#NUM!</v>
      </c>
    </row>
    <row r="143" spans="12:14" ht="12.75">
      <c r="L143" s="15">
        <f>SMALL(IF(ISNUMBER(different),ROW(different)-ROW(INDEX(different,1))+1),ROW($B$1:INDEX($B:$B,COUNTIF(different,1))))</f>
        <v>0</v>
      </c>
      <c r="M143" s="13" t="e">
        <f>INDEX(distribution,INDEX(subsetindex,ROW(136:136)))</f>
        <v>#NUM!</v>
      </c>
      <c r="N143" s="13" t="e">
        <f>INDEX(different,INDEX(subsetindex,ROW(136:136)))</f>
        <v>#NUM!</v>
      </c>
    </row>
    <row r="144" spans="12:14" ht="12.75">
      <c r="L144" s="15">
        <f>SMALL(IF(ISNUMBER(different),ROW(different)-ROW(INDEX(different,1))+1),ROW($B$1:INDEX($B:$B,COUNTIF(different,1))))</f>
        <v>0</v>
      </c>
      <c r="M144" s="13" t="e">
        <f>INDEX(distribution,INDEX(subsetindex,ROW(143:143)))</f>
        <v>#NUM!</v>
      </c>
      <c r="N144" s="13" t="e">
        <f>INDEX(different,INDEX(subsetindex,ROW(143:143)))</f>
        <v>#NUM!</v>
      </c>
    </row>
    <row r="145" spans="12:14" ht="12.75">
      <c r="L145" s="15">
        <f>SMALL(IF(ISNUMBER(different),ROW(different)-ROW(INDEX(different,1))+1),ROW($B$1:INDEX($B:$B,COUNTIF(different,1))))</f>
        <v>0</v>
      </c>
      <c r="M145" s="13" t="e">
        <f>INDEX(distribution,INDEX(subsetindex,ROW(136:136)))</f>
        <v>#NUM!</v>
      </c>
      <c r="N145" s="13" t="e">
        <f>INDEX(different,INDEX(subsetindex,ROW(136:136)))</f>
        <v>#NUM!</v>
      </c>
    </row>
    <row r="146" spans="12:14" ht="12.75">
      <c r="L146" s="15">
        <f>SMALL(IF(ISNUMBER(different),ROW(different)-ROW(INDEX(different,1))+1),ROW($B$1:INDEX($B:$B,COUNTIF(different,1))))</f>
        <v>0</v>
      </c>
      <c r="M146" s="13" t="e">
        <f>INDEX(distribution,INDEX(subsetindex,ROW(145:145)))</f>
        <v>#NUM!</v>
      </c>
      <c r="N146" s="13" t="e">
        <f>INDEX(different,INDEX(subsetindex,ROW(145:145)))</f>
        <v>#NUM!</v>
      </c>
    </row>
    <row r="147" spans="12:14" ht="12.75">
      <c r="L147" s="15">
        <f>SMALL(IF(ISNUMBER(different),ROW(different)-ROW(INDEX(different,1))+1),ROW($B$1:INDEX($B:$B,COUNTIF(different,1))))</f>
        <v>0</v>
      </c>
      <c r="M147" s="13" t="e">
        <f>INDEX(distribution,INDEX(subsetindex,ROW(137:137)))</f>
        <v>#NUM!</v>
      </c>
      <c r="N147" s="13" t="e">
        <f>INDEX(different,INDEX(subsetindex,ROW(137:137)))</f>
        <v>#NUM!</v>
      </c>
    </row>
    <row r="148" spans="12:14" ht="12.75">
      <c r="L148" s="15">
        <f>SMALL(IF(ISNUMBER(different),ROW(different)-ROW(INDEX(different,1))+1),ROW($B$1:INDEX($B:$B,COUNTIF(different,1))))</f>
        <v>0</v>
      </c>
      <c r="M148" s="13" t="e">
        <f>INDEX(distribution,INDEX(subsetindex,ROW(135:135)))</f>
        <v>#NUM!</v>
      </c>
      <c r="N148" s="13" t="e">
        <f>INDEX(different,INDEX(subsetindex,ROW(135:135)))</f>
        <v>#NUM!</v>
      </c>
    </row>
    <row r="149" spans="12:14" ht="12.75">
      <c r="L149" s="15">
        <f>SMALL(IF(ISNUMBER(different),ROW(different)-ROW(INDEX(different,1))+1),ROW($B$1:INDEX($B:$B,COUNTIF(different,1))))</f>
        <v>0</v>
      </c>
      <c r="M149" s="13" t="e">
        <f>INDEX(distribution,INDEX(subsetindex,ROW(136:136)))</f>
        <v>#NUM!</v>
      </c>
      <c r="N149" s="13" t="e">
        <f>INDEX(different,INDEX(subsetindex,ROW(136:136)))</f>
        <v>#NUM!</v>
      </c>
    </row>
    <row r="150" spans="12:14" ht="12.75">
      <c r="L150" s="15">
        <f>SMALL(IF(ISNUMBER(different),ROW(different)-ROW(INDEX(different,1))+1),ROW($B$1:INDEX($B:$B,COUNTIF(different,1))))</f>
        <v>0</v>
      </c>
      <c r="M150" s="13" t="e">
        <f>INDEX(distribution,INDEX(subsetindex,ROW(135:135)))</f>
        <v>#NUM!</v>
      </c>
      <c r="N150" s="13" t="e">
        <f>INDEX(different,INDEX(subsetindex,ROW(135:135)))</f>
        <v>#NUM!</v>
      </c>
    </row>
    <row r="151" spans="12:14" ht="12.75">
      <c r="L151" s="15">
        <f>SMALL(IF(ISNUMBER(different),ROW(different)-ROW(INDEX(different,1))+1),ROW($B$1:INDEX($B:$B,COUNTIF(different,1))))</f>
        <v>0</v>
      </c>
      <c r="M151" s="13" t="e">
        <f>INDEX(distribution,INDEX(subsetindex,ROW(136:136)))</f>
        <v>#NUM!</v>
      </c>
      <c r="N151" s="13" t="e">
        <f>INDEX(different,INDEX(subsetindex,ROW(136:136)))</f>
        <v>#NUM!</v>
      </c>
    </row>
    <row r="152" spans="12:14" ht="12.75">
      <c r="L152" s="15">
        <f>SMALL(IF(ISNUMBER(different),ROW(different)-ROW(INDEX(different,1))+1),ROW($B$1:INDEX($B:$B,COUNTIF(different,1))))</f>
        <v>0</v>
      </c>
      <c r="M152" s="13" t="e">
        <f>INDEX(distribution,INDEX(subsetindex,ROW(135:135)))</f>
        <v>#NUM!</v>
      </c>
      <c r="N152" s="13" t="e">
        <f>INDEX(different,INDEX(subsetindex,ROW(135:135)))</f>
        <v>#NUM!</v>
      </c>
    </row>
    <row r="153" spans="12:14" ht="12.75">
      <c r="L153" s="15">
        <f>SMALL(IF(ISNUMBER(different),ROW(different)-ROW(INDEX(different,1))+1),ROW($B$1:INDEX($B:$B,COUNTIF(different,1))))</f>
        <v>0</v>
      </c>
      <c r="M153" s="13" t="e">
        <f>INDEX(distribution,INDEX(subsetindex,ROW(134:134)))</f>
        <v>#NUM!</v>
      </c>
      <c r="N153" s="13" t="e">
        <f>INDEX(different,INDEX(subsetindex,ROW(134:134)))</f>
        <v>#NUM!</v>
      </c>
    </row>
    <row r="154" spans="12:14" ht="12.75">
      <c r="L154" s="15">
        <f>SMALL(IF(ISNUMBER(different),ROW(different)-ROW(INDEX(different,1))+1),ROW($B$1:INDEX($B:$B,COUNTIF(different,1))))</f>
        <v>0</v>
      </c>
      <c r="M154" s="13" t="e">
        <f>INDEX(distribution,INDEX(subsetindex,ROW(135:135)))</f>
        <v>#NUM!</v>
      </c>
      <c r="N154" s="13" t="e">
        <f>INDEX(different,INDEX(subsetindex,ROW(135:135)))</f>
        <v>#NUM!</v>
      </c>
    </row>
    <row r="155" spans="12:14" ht="12.75">
      <c r="L155" s="15">
        <f>SMALL(IF(ISNUMBER(different),ROW(different)-ROW(INDEX(different,1))+1),ROW($B$1:INDEX($B:$B,COUNTIF(different,1))))</f>
        <v>0</v>
      </c>
      <c r="M155" s="13" t="e">
        <f>INDEX(distribution,INDEX(subsetindex,ROW(136:136)))</f>
        <v>#NUM!</v>
      </c>
      <c r="N155" s="13" t="e">
        <f>INDEX(different,INDEX(subsetindex,ROW(136:136)))</f>
        <v>#NUM!</v>
      </c>
    </row>
    <row r="156" spans="12:14" ht="12.75">
      <c r="L156" s="15">
        <f>SMALL(IF(ISNUMBER(different),ROW(different)-ROW(INDEX(different,1))+1),ROW($B$1:INDEX($B:$B,COUNTIF(different,1))))</f>
        <v>0</v>
      </c>
      <c r="M156" s="13" t="e">
        <f>INDEX(distribution,INDEX(subsetindex,ROW(137:137)))</f>
        <v>#NUM!</v>
      </c>
      <c r="N156" s="13" t="e">
        <f>INDEX(different,INDEX(subsetindex,ROW(137:137)))</f>
        <v>#NUM!</v>
      </c>
    </row>
    <row r="157" ht="12.75">
      <c r="L157" s="15"/>
    </row>
    <row r="158" spans="12:14" ht="12.75">
      <c r="L158" s="15">
        <f>SMALL(IF(ISNUMBER(different),ROW(different)-ROW(INDEX(different,1))+1),ROW($B$1:INDEX($B:$B,COUNTIF(different,1))))</f>
        <v>0</v>
      </c>
      <c r="M158" s="13" t="e">
        <f>INDEX(distribution,INDEX(subsetindex,ROW(#REF!)))</f>
        <v>#REF!</v>
      </c>
      <c r="N158" s="13" t="e">
        <f>INDEX(different,INDEX(subsetindex,ROW(#REF!)))</f>
        <v>#REF!</v>
      </c>
    </row>
    <row r="159" spans="12:14" ht="12.75">
      <c r="L159" s="15">
        <f>SMALL(IF(ISNUMBER(different),ROW(different)-ROW(INDEX(different,1))+1),ROW($B$1:INDEX($B:$B,COUNTIF(different,1))))</f>
        <v>0</v>
      </c>
      <c r="M159" s="13" t="e">
        <f>INDEX(distribution,INDEX(subsetindex,ROW(158:158)))</f>
        <v>#NUM!</v>
      </c>
      <c r="N159" s="13" t="e">
        <f>INDEX(different,INDEX(subsetindex,ROW(158:158)))</f>
        <v>#NUM!</v>
      </c>
    </row>
  </sheetData>
  <sheetProtection password="C2B6" sheet="1"/>
  <mergeCells count="14">
    <mergeCell ref="A32:A33"/>
    <mergeCell ref="A11:A12"/>
    <mergeCell ref="A13:A14"/>
    <mergeCell ref="A16:A17"/>
    <mergeCell ref="A18:A19"/>
    <mergeCell ref="A20:A21"/>
    <mergeCell ref="A22:A23"/>
    <mergeCell ref="A30:A31"/>
    <mergeCell ref="A9:A10"/>
    <mergeCell ref="A4:A5"/>
    <mergeCell ref="A7:A8"/>
    <mergeCell ref="A2:A3"/>
    <mergeCell ref="A28:A29"/>
    <mergeCell ref="A25:A2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Health England</dc:creator>
  <cp:keywords/>
  <dc:description/>
  <cp:lastModifiedBy>Joanna Donn</cp:lastModifiedBy>
  <cp:lastPrinted>2006-08-30T09:38:05Z</cp:lastPrinted>
  <dcterms:created xsi:type="dcterms:W3CDTF">2006-03-30T15:50:01Z</dcterms:created>
  <dcterms:modified xsi:type="dcterms:W3CDTF">2020-09-21T14:43:22Z</dcterms:modified>
  <cp:category/>
  <cp:version/>
  <cp:contentType/>
  <cp:contentStatus/>
</cp:coreProperties>
</file>