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4_{5C4D90CF-00B7-463E-BB68-3A447678942B}" xr6:coauthVersionLast="47" xr6:coauthVersionMax="47" xr10:uidLastSave="{00000000-0000-0000-0000-000000000000}"/>
  <workbookProtection workbookAlgorithmName="SHA-512" workbookHashValue="vjiK9E1NO/MzNX4RydC/CbPI8ysyEwqDVpJB3KLo7wclNfvuef1h9p9iy8uWTa524I4h7wZKKiTCm1Qm3Wiesw==" workbookSaltValue="RIK545KdCAmIlmbQXC5ACg==" workbookSpinCount="100000" lockStructure="1"/>
  <bookViews>
    <workbookView xWindow="-110" yWindow="-110" windowWidth="19420" windowHeight="10420" xr2:uid="{00000000-000D-0000-FFFF-FFFF00000000}"/>
  </bookViews>
  <sheets>
    <sheet name="Cover_sheet" sheetId="16" r:id="rId1"/>
    <sheet name="Contents" sheetId="17" r:id="rId2"/>
    <sheet name="Data" sheetId="7" r:id="rId3"/>
    <sheet name="FIRE0706_raw" sheetId="6" state="hidden" r:id="rId4"/>
    <sheet name="FIRE0706" sheetId="15" r:id="rId5"/>
  </sheets>
  <definedNames>
    <definedName name="_xlnm._FilterDatabase" localSheetId="2" hidden="1">Data!$A$1:$C$137289</definedName>
    <definedName name="_xlnm.Print_Area" localSheetId="1">Contents!$A$1:$E$7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6" l="1"/>
  <c r="C15" i="6" s="1"/>
  <c r="C15" i="15" l="1"/>
  <c r="D16" i="6"/>
  <c r="E15" i="6"/>
  <c r="F16" i="6"/>
  <c r="E16" i="6"/>
  <c r="C16" i="6"/>
  <c r="F15" i="6"/>
  <c r="D15" i="6"/>
  <c r="C18" i="6"/>
  <c r="E18" i="6"/>
  <c r="D18" i="6"/>
  <c r="F18" i="6"/>
  <c r="C8" i="6"/>
  <c r="E8" i="6"/>
  <c r="C9" i="6"/>
  <c r="E9" i="6"/>
  <c r="C10" i="6"/>
  <c r="E10" i="6"/>
  <c r="C11" i="6"/>
  <c r="E11" i="6"/>
  <c r="C12" i="6"/>
  <c r="E12" i="6"/>
  <c r="C13" i="6"/>
  <c r="E13" i="6"/>
  <c r="C14" i="6"/>
  <c r="E14" i="6"/>
  <c r="C17" i="6"/>
  <c r="E17" i="6"/>
  <c r="D6" i="6"/>
  <c r="F6" i="6"/>
  <c r="E7" i="6"/>
  <c r="C7" i="6"/>
  <c r="D8" i="6"/>
  <c r="F8" i="6"/>
  <c r="D9" i="6"/>
  <c r="F9" i="6"/>
  <c r="D10" i="6"/>
  <c r="F10" i="6"/>
  <c r="D11" i="6"/>
  <c r="F11" i="6"/>
  <c r="D12" i="6"/>
  <c r="F12" i="6"/>
  <c r="D13" i="6"/>
  <c r="F13" i="6"/>
  <c r="D14" i="6"/>
  <c r="F14" i="6"/>
  <c r="D17" i="6"/>
  <c r="F17" i="6"/>
  <c r="E6" i="6"/>
  <c r="D7" i="6"/>
  <c r="F7" i="6"/>
  <c r="C6" i="6"/>
  <c r="C9" i="15" l="1"/>
  <c r="E8" i="15"/>
  <c r="D14" i="15"/>
  <c r="D10" i="15"/>
  <c r="D6" i="15"/>
  <c r="C8" i="15"/>
  <c r="D11" i="15"/>
  <c r="F10" i="15"/>
  <c r="C6" i="15"/>
  <c r="F13" i="15"/>
  <c r="F9" i="15"/>
  <c r="E11" i="15"/>
  <c r="F18" i="15"/>
  <c r="E12" i="15"/>
  <c r="D9" i="15"/>
  <c r="H17" i="6"/>
  <c r="D18" i="15"/>
  <c r="E15" i="15"/>
  <c r="F14" i="15"/>
  <c r="F7" i="15"/>
  <c r="F12" i="15"/>
  <c r="F8" i="15"/>
  <c r="E14" i="15"/>
  <c r="E10" i="15"/>
  <c r="E18" i="15"/>
  <c r="D16" i="15"/>
  <c r="E7" i="15"/>
  <c r="F6" i="15"/>
  <c r="D7" i="15"/>
  <c r="E6" i="15"/>
  <c r="D12" i="15"/>
  <c r="D8" i="15"/>
  <c r="C10" i="15"/>
  <c r="C18" i="15"/>
  <c r="F15" i="15"/>
  <c r="D13" i="15"/>
  <c r="I13" i="6"/>
  <c r="F11" i="15"/>
  <c r="C7" i="15"/>
  <c r="E13" i="15"/>
  <c r="E9" i="15"/>
  <c r="D15" i="15"/>
  <c r="B16" i="6"/>
  <c r="J16" i="6" s="1"/>
  <c r="C16" i="15"/>
  <c r="E16" i="15"/>
  <c r="F16" i="15"/>
  <c r="B15" i="6"/>
  <c r="K15" i="6" s="1"/>
  <c r="B18" i="6"/>
  <c r="C13" i="15"/>
  <c r="B13" i="6"/>
  <c r="J13" i="6" s="1"/>
  <c r="C12" i="15"/>
  <c r="B12" i="6"/>
  <c r="J12" i="6" s="1"/>
  <c r="C11" i="15"/>
  <c r="B11" i="6"/>
  <c r="K11" i="6" s="1"/>
  <c r="F17" i="15"/>
  <c r="E17" i="15"/>
  <c r="C14" i="15"/>
  <c r="B14" i="6"/>
  <c r="B14" i="15" s="1"/>
  <c r="D17" i="15"/>
  <c r="C17" i="15"/>
  <c r="B17" i="6"/>
  <c r="B17" i="15" s="1"/>
  <c r="K12" i="6" l="1"/>
  <c r="H13" i="6"/>
  <c r="I14" i="6"/>
  <c r="H14" i="6"/>
  <c r="H14" i="15" s="1"/>
  <c r="K14" i="6"/>
  <c r="K14" i="15" s="1"/>
  <c r="K16" i="6"/>
  <c r="K16" i="15" s="1"/>
  <c r="I11" i="6"/>
  <c r="H16" i="6"/>
  <c r="H16" i="15" s="1"/>
  <c r="K13" i="6"/>
  <c r="K17" i="6"/>
  <c r="K17" i="15" s="1"/>
  <c r="J14" i="6"/>
  <c r="J14" i="15" s="1"/>
  <c r="I18" i="6"/>
  <c r="I18" i="15" s="1"/>
  <c r="H11" i="6"/>
  <c r="K18" i="6"/>
  <c r="K18" i="15" s="1"/>
  <c r="J18" i="6"/>
  <c r="J18" i="15" s="1"/>
  <c r="I12" i="6"/>
  <c r="H18" i="6"/>
  <c r="H18" i="15" s="1"/>
  <c r="J11" i="6"/>
  <c r="H12" i="6"/>
  <c r="I16" i="6"/>
  <c r="I17" i="6"/>
  <c r="I17" i="15" s="1"/>
  <c r="H15" i="6"/>
  <c r="H15" i="15" s="1"/>
  <c r="I15" i="6"/>
  <c r="I15" i="15" s="1"/>
  <c r="J15" i="6"/>
  <c r="J15" i="15" s="1"/>
  <c r="J17" i="6"/>
  <c r="J17" i="15" s="1"/>
  <c r="J16" i="15"/>
  <c r="B15" i="15"/>
  <c r="K15" i="15"/>
  <c r="I16" i="15"/>
  <c r="B16" i="15"/>
  <c r="I14" i="15"/>
  <c r="B18" i="15"/>
  <c r="H17" i="15"/>
  <c r="B6" i="6" l="1"/>
  <c r="B8" i="6"/>
  <c r="B7" i="6"/>
  <c r="B10" i="6"/>
  <c r="B9" i="6"/>
  <c r="I6" i="6" l="1"/>
  <c r="I6" i="15" s="1"/>
  <c r="J6" i="6"/>
  <c r="H6" i="6"/>
  <c r="K6" i="6"/>
  <c r="H9" i="6"/>
  <c r="H9" i="15" s="1"/>
  <c r="K9" i="6"/>
  <c r="K9" i="15" s="1"/>
  <c r="I9" i="6"/>
  <c r="I9" i="15" s="1"/>
  <c r="J9" i="6"/>
  <c r="J9" i="15" s="1"/>
  <c r="H10" i="6"/>
  <c r="H10" i="15" s="1"/>
  <c r="K10" i="6"/>
  <c r="J10" i="6"/>
  <c r="I10" i="6"/>
  <c r="I10" i="15" s="1"/>
  <c r="H7" i="6"/>
  <c r="H7" i="15" s="1"/>
  <c r="I7" i="6"/>
  <c r="I7" i="15" s="1"/>
  <c r="J7" i="6"/>
  <c r="J7" i="15" s="1"/>
  <c r="K7" i="6"/>
  <c r="K7" i="15" s="1"/>
  <c r="K8" i="6"/>
  <c r="J8" i="6"/>
  <c r="I8" i="6"/>
  <c r="H8" i="6"/>
  <c r="H8" i="15" s="1"/>
  <c r="B11" i="15"/>
  <c r="B9" i="15"/>
  <c r="K10" i="15"/>
  <c r="B10" i="15"/>
  <c r="K12" i="15"/>
  <c r="B12" i="15"/>
  <c r="B7" i="15"/>
  <c r="H6" i="15"/>
  <c r="B6" i="15"/>
  <c r="B8" i="15"/>
  <c r="K13" i="15"/>
  <c r="B13" i="15"/>
  <c r="H13" i="15"/>
  <c r="I13" i="15"/>
  <c r="J13" i="15"/>
  <c r="I12" i="15"/>
  <c r="K6" i="15"/>
  <c r="J6" i="15"/>
  <c r="J12" i="15"/>
  <c r="H12" i="15"/>
  <c r="I11" i="15"/>
  <c r="H11" i="15"/>
  <c r="K11" i="15"/>
  <c r="J10" i="15"/>
  <c r="J11" i="15"/>
  <c r="K8" i="15"/>
  <c r="J8" i="15"/>
  <c r="I8" i="15"/>
</calcChain>
</file>

<file path=xl/sharedStrings.xml><?xml version="1.0" encoding="utf-8"?>
<sst xmlns="http://schemas.openxmlformats.org/spreadsheetml/2006/main" count="317" uniqueCount="140">
  <si>
    <t>FINANCIAL_YEAR</t>
  </si>
  <si>
    <t>2010/11</t>
  </si>
  <si>
    <t>2011/12</t>
  </si>
  <si>
    <t>2012/13</t>
  </si>
  <si>
    <t>2013/14</t>
  </si>
  <si>
    <t>2014/15</t>
  </si>
  <si>
    <t>Percentage</t>
  </si>
  <si>
    <t>Year</t>
  </si>
  <si>
    <t>Total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</si>
  <si>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</si>
  <si>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</si>
  <si>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</si>
  <si>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</si>
  <si>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https://www.gov.uk/government/collections/fire-statistics</t>
  </si>
  <si>
    <t>Fatal and non-fatal casualties</t>
  </si>
  <si>
    <t>2015/16</t>
  </si>
  <si>
    <t>Primary fires</t>
  </si>
  <si>
    <r>
      <t>Select primary fires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or casualties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from the drop-down list in the orange box below:</t>
    </r>
  </si>
  <si>
    <t>4 If more than one smoke alarm was recorded for a fire, the fire is categorised under the most positive operation status of all the smoke alarms recorded.</t>
  </si>
  <si>
    <t>1 Primary fires are defined as fires that meet at least one of the following conditions: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</si>
  <si>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</si>
  <si>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</si>
  <si>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</si>
  <si>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 Fires involving casualties includes: any fire that resulted in any number of fire-related fatalities and/or non-fatal casualties.</t>
  </si>
  <si>
    <t>2016/17</t>
  </si>
  <si>
    <t>2017/18</t>
  </si>
  <si>
    <t>Alarm Absent</t>
  </si>
  <si>
    <t>2018/19</t>
  </si>
  <si>
    <t>Alarm Present and raised the alarm</t>
  </si>
  <si>
    <t>Alarm Present but did not operate</t>
  </si>
  <si>
    <t>Alarm Present but did not raise alarm</t>
  </si>
  <si>
    <t>ALARM_SYSTEM</t>
  </si>
  <si>
    <t>2019/20</t>
  </si>
  <si>
    <t xml:space="preserve">Detailed analysis of fires attended by FRSs 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</si>
  <si>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</si>
  <si>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</si>
  <si>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</si>
  <si>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</si>
  <si>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</si>
  <si>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</si>
  <si>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</si>
  <si>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</si>
  <si>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</si>
  <si>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</si>
  <si>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Raw data for the main data table</t>
  </si>
  <si>
    <t>Tables 0706</t>
  </si>
  <si>
    <t>FIRE0706</t>
  </si>
  <si>
    <t>Data</t>
  </si>
  <si>
    <t>Primary fires and casualties in other buildings by presence/operation of smoke alarms, England</t>
  </si>
  <si>
    <t xml:space="preserve">3 Other buildings includes, as well as all non-residential buildings, other residential buildings such as: Boarding houses, Hotels/Motels, Hostels, Military barracks, </t>
  </si>
  <si>
    <t xml:space="preserve"> Monasteries/Convents, Nurses'/Doctors' accomodation, Residential homes and Student halls of residence.</t>
  </si>
  <si>
    <t>2020/21</t>
  </si>
  <si>
    <t>If you find any problems, or have any feedback, relating to accessibility</t>
  </si>
  <si>
    <t xml:space="preserve"> please email us at firestatistics@homeoffice.gov.uk</t>
  </si>
  <si>
    <t>Detail</t>
  </si>
  <si>
    <t>Provides the raw data behind the main data table.</t>
  </si>
  <si>
    <t>Shows the number of primary fires, fatal and non-fatal casualties in other buildings by presence/operation of smoke alarm.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</si>
  <si>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</si>
  <si>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</si>
  <si>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</si>
  <si>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</si>
  <si>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r>
      <t>FIRE STATISTICS TABLE 0706: Primary fires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 xml:space="preserve"> and casualties</t>
    </r>
    <r>
      <rPr>
        <b/>
        <vertAlign val="superscript"/>
        <sz val="11"/>
        <rFont val="Arial Black"/>
        <family val="2"/>
      </rPr>
      <t>2</t>
    </r>
    <r>
      <rPr>
        <b/>
        <sz val="11"/>
        <rFont val="Arial Black"/>
        <family val="2"/>
      </rPr>
      <t xml:space="preserve"> in other buildings</t>
    </r>
    <r>
      <rPr>
        <b/>
        <vertAlign val="superscript"/>
        <sz val="11"/>
        <rFont val="Arial Black"/>
        <family val="2"/>
      </rPr>
      <t>3</t>
    </r>
    <r>
      <rPr>
        <b/>
        <sz val="11"/>
        <rFont val="Arial Black"/>
        <family val="2"/>
      </rPr>
      <t xml:space="preserve"> by presence/operation of smoke alarms</t>
    </r>
    <r>
      <rPr>
        <b/>
        <vertAlign val="superscript"/>
        <sz val="11"/>
        <rFont val="Arial Black"/>
        <family val="2"/>
      </rPr>
      <t>4</t>
    </r>
    <r>
      <rPr>
        <b/>
        <sz val="11"/>
        <rFont val="Arial Black"/>
        <family val="2"/>
      </rPr>
      <t>, England</t>
    </r>
  </si>
  <si>
    <t>TOTAL_PRIMARY_FIRES</t>
  </si>
  <si>
    <t>TOTAL_FATALITIES</t>
  </si>
  <si>
    <t>TOTAL_CASUALTIES</t>
  </si>
  <si>
    <t>10733</t>
  </si>
  <si>
    <t>11</t>
  </si>
  <si>
    <t>6591</t>
  </si>
  <si>
    <t>4</t>
  </si>
  <si>
    <t>2495</t>
  </si>
  <si>
    <t>2</t>
  </si>
  <si>
    <t>935</t>
  </si>
  <si>
    <t>1</t>
  </si>
  <si>
    <t>10680</t>
  </si>
  <si>
    <t>16</t>
  </si>
  <si>
    <t>6114</t>
  </si>
  <si>
    <t>2507</t>
  </si>
  <si>
    <t>1020</t>
  </si>
  <si>
    <t>7696</t>
  </si>
  <si>
    <t>12</t>
  </si>
  <si>
    <t>5696</t>
  </si>
  <si>
    <t>3</t>
  </si>
  <si>
    <t>2238</t>
  </si>
  <si>
    <t>0</t>
  </si>
  <si>
    <t>876</t>
  </si>
  <si>
    <t>7849</t>
  </si>
  <si>
    <t>8</t>
  </si>
  <si>
    <t>5570</t>
  </si>
  <si>
    <t>2180</t>
  </si>
  <si>
    <t>928</t>
  </si>
  <si>
    <t>7116</t>
  </si>
  <si>
    <t>13</t>
  </si>
  <si>
    <t>5550</t>
  </si>
  <si>
    <t>2032</t>
  </si>
  <si>
    <t>864</t>
  </si>
  <si>
    <t>7341</t>
  </si>
  <si>
    <t>6</t>
  </si>
  <si>
    <t>5736</t>
  </si>
  <si>
    <t>2049</t>
  </si>
  <si>
    <t>900</t>
  </si>
  <si>
    <t>7176</t>
  </si>
  <si>
    <t>5804</t>
  </si>
  <si>
    <t>5</t>
  </si>
  <si>
    <t>1984</t>
  </si>
  <si>
    <t>903</t>
  </si>
  <si>
    <t>7234</t>
  </si>
  <si>
    <t>5472</t>
  </si>
  <si>
    <t>1935</t>
  </si>
  <si>
    <t>975</t>
  </si>
  <si>
    <t>7278</t>
  </si>
  <si>
    <t>10</t>
  </si>
  <si>
    <t>5155</t>
  </si>
  <si>
    <t>1745</t>
  </si>
  <si>
    <t>852</t>
  </si>
  <si>
    <t>6625</t>
  </si>
  <si>
    <t>5250</t>
  </si>
  <si>
    <t>1672</t>
  </si>
  <si>
    <t>784</t>
  </si>
  <si>
    <t>6552</t>
  </si>
  <si>
    <t>3700</t>
  </si>
  <si>
    <t>1110</t>
  </si>
  <si>
    <t>559</t>
  </si>
  <si>
    <t>2021/22</t>
  </si>
  <si>
    <t>6167</t>
  </si>
  <si>
    <t>4626</t>
  </si>
  <si>
    <t>1474</t>
  </si>
  <si>
    <t>683</t>
  </si>
  <si>
    <t>2022/23</t>
  </si>
  <si>
    <t>6603</t>
  </si>
  <si>
    <t>4881</t>
  </si>
  <si>
    <t>1366</t>
  </si>
  <si>
    <t>700</t>
  </si>
  <si>
    <t>England, April 2022 to March 2023: data tables</t>
  </si>
  <si>
    <t>Published: 21 September 2023</t>
  </si>
  <si>
    <t>Next update: Autumn 2024</t>
  </si>
  <si>
    <t>Crown copyright © 2023</t>
  </si>
  <si>
    <t>Publication Date: 21 September 2023</t>
  </si>
  <si>
    <t>2010/11 to 2022/23</t>
  </si>
  <si>
    <t>The data in this table are consistent with records that reached the IRS by 23 May 2023</t>
  </si>
  <si>
    <t>Responsible Statistician: Helene Clark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</si>
</sst>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8" fillId="0" borderId="0" applyNumberFormat="0" applyBorder="0" applyProtection="0"/>
    <xf numFmtId="0" fontId="9" fillId="0" borderId="0" applyNumberFormat="0" applyBorder="0" applyProtection="0"/>
    <xf numFmtId="0" fontId="4" fillId="0" borderId="0" applyNumberFormat="0" applyFill="0" applyBorder="0" applyAlignment="0" applyProtection="0"/>
    <xf numFmtId="0" fontId="15" fillId="0" borderId="0" applyNumberFormat="0" applyFont="0" applyBorder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Border="0" applyProtection="0"/>
    <xf numFmtId="0" fontId="17" fillId="0" borderId="0" applyNumberFormat="0" applyFill="0" applyBorder="0" applyAlignment="0" applyProtection="0"/>
    <xf numFmtId="0" fontId="15" fillId="0" borderId="0"/>
    <xf numFmtId="0" fontId="15" fillId="0" borderId="0" applyNumberFormat="0" applyFont="0" applyBorder="0" applyProtection="0"/>
  </cellStyleXfs>
  <cellXfs count="101">
    <xf numFmtId="0" fontId="0" fillId="0" borderId="0" xfId="0"/>
    <xf numFmtId="0" fontId="0" fillId="3" borderId="0" xfId="0" applyFill="1"/>
    <xf numFmtId="0" fontId="0" fillId="3" borderId="1" xfId="0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0" fillId="3" borderId="2" xfId="0" applyFill="1" applyBorder="1"/>
    <xf numFmtId="3" fontId="0" fillId="3" borderId="2" xfId="0" applyNumberFormat="1" applyFill="1" applyBorder="1"/>
    <xf numFmtId="3" fontId="2" fillId="3" borderId="2" xfId="0" applyNumberFormat="1" applyFont="1" applyFill="1" applyBorder="1"/>
    <xf numFmtId="0" fontId="0" fillId="3" borderId="0" xfId="0" applyFill="1" applyBorder="1"/>
    <xf numFmtId="3" fontId="0" fillId="3" borderId="0" xfId="0" applyNumberFormat="1" applyFill="1" applyBorder="1"/>
    <xf numFmtId="3" fontId="2" fillId="3" borderId="0" xfId="0" applyNumberFormat="1" applyFont="1" applyFill="1" applyBorder="1"/>
    <xf numFmtId="0" fontId="0" fillId="3" borderId="1" xfId="0" applyFill="1" applyBorder="1"/>
    <xf numFmtId="0" fontId="2" fillId="3" borderId="0" xfId="0" applyFont="1" applyFill="1"/>
    <xf numFmtId="0" fontId="0" fillId="3" borderId="1" xfId="0" applyFill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0" xfId="0" applyFont="1" applyFill="1" applyAlignment="1"/>
    <xf numFmtId="3" fontId="2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0" fontId="0" fillId="3" borderId="0" xfId="0" applyFill="1" applyAlignment="1">
      <alignment vertical="top"/>
    </xf>
    <xf numFmtId="3" fontId="0" fillId="3" borderId="0" xfId="0" applyNumberFormat="1" applyFill="1"/>
    <xf numFmtId="0" fontId="0" fillId="3" borderId="0" xfId="0" applyFill="1" applyAlignment="1">
      <alignment horizontal="right" vertical="center"/>
    </xf>
    <xf numFmtId="3" fontId="0" fillId="3" borderId="0" xfId="0" applyNumberFormat="1" applyFill="1" applyBorder="1" applyAlignment="1">
      <alignment horizontal="right"/>
    </xf>
    <xf numFmtId="9" fontId="0" fillId="3" borderId="0" xfId="1" applyFont="1" applyFill="1" applyBorder="1" applyAlignment="1">
      <alignment horizontal="right"/>
    </xf>
    <xf numFmtId="3" fontId="0" fillId="3" borderId="1" xfId="0" applyNumberFormat="1" applyFill="1" applyBorder="1"/>
    <xf numFmtId="3" fontId="0" fillId="3" borderId="2" xfId="0" applyNumberFormat="1" applyFont="1" applyFill="1" applyBorder="1"/>
    <xf numFmtId="3" fontId="0" fillId="3" borderId="0" xfId="0" applyNumberFormat="1" applyFont="1" applyFill="1" applyBorder="1"/>
    <xf numFmtId="3" fontId="2" fillId="3" borderId="1" xfId="0" applyNumberFormat="1" applyFont="1" applyFill="1" applyBorder="1"/>
    <xf numFmtId="3" fontId="0" fillId="3" borderId="1" xfId="0" applyNumberFormat="1" applyFont="1" applyFill="1" applyBorder="1"/>
    <xf numFmtId="0" fontId="4" fillId="3" borderId="0" xfId="2" applyFill="1" applyAlignment="1">
      <alignment horizontal="right"/>
    </xf>
    <xf numFmtId="0" fontId="0" fillId="3" borderId="0" xfId="0" applyFill="1" applyAlignment="1"/>
    <xf numFmtId="0" fontId="4" fillId="3" borderId="0" xfId="2" applyFill="1" applyAlignment="1"/>
    <xf numFmtId="0" fontId="6" fillId="3" borderId="0" xfId="0" applyFont="1" applyFill="1" applyAlignment="1"/>
    <xf numFmtId="0" fontId="4" fillId="3" borderId="0" xfId="2" applyFill="1" applyAlignment="1">
      <alignment horizontal="right"/>
    </xf>
    <xf numFmtId="0" fontId="12" fillId="0" borderId="0" xfId="5" applyFont="1" applyFill="1" applyAlignment="1">
      <alignment vertical="center"/>
    </xf>
    <xf numFmtId="0" fontId="13" fillId="0" borderId="0" xfId="4" applyFont="1" applyFill="1" applyAlignment="1"/>
    <xf numFmtId="0" fontId="3" fillId="2" borderId="0" xfId="0" applyFont="1" applyFill="1" applyAlignment="1">
      <alignment vertical="center"/>
    </xf>
    <xf numFmtId="0" fontId="0" fillId="3" borderId="1" xfId="0" applyFill="1" applyBorder="1" applyAlignment="1"/>
    <xf numFmtId="0" fontId="0" fillId="3" borderId="0" xfId="0" applyFill="1" applyAlignment="1">
      <alignment vertical="center"/>
    </xf>
    <xf numFmtId="0" fontId="4" fillId="3" borderId="0" xfId="2" applyFont="1" applyFill="1" applyAlignment="1"/>
    <xf numFmtId="0" fontId="3" fillId="3" borderId="0" xfId="0" applyFont="1" applyFill="1" applyAlignment="1">
      <alignment vertical="center" wrapText="1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0" borderId="0" xfId="0" applyFill="1" applyBorder="1"/>
    <xf numFmtId="3" fontId="2" fillId="3" borderId="0" xfId="0" applyNumberFormat="1" applyFont="1" applyFill="1" applyBorder="1" applyAlignment="1">
      <alignment horizontal="right"/>
    </xf>
    <xf numFmtId="0" fontId="4" fillId="0" borderId="0" xfId="2" applyAlignment="1"/>
    <xf numFmtId="0" fontId="28" fillId="2" borderId="0" xfId="0" applyFont="1" applyFill="1" applyAlignment="1">
      <alignment vertical="center"/>
    </xf>
    <xf numFmtId="0" fontId="27" fillId="3" borderId="0" xfId="0" applyFont="1" applyFill="1"/>
    <xf numFmtId="0" fontId="0" fillId="3" borderId="0" xfId="0" applyFill="1" applyAlignment="1">
      <alignment horizontal="left"/>
    </xf>
    <xf numFmtId="0" fontId="9" fillId="0" borderId="0" xfId="4" applyFont="1" applyFill="1" applyAlignment="1"/>
    <xf numFmtId="0" fontId="10" fillId="0" borderId="0" xfId="5" applyFont="1" applyFill="1" applyAlignment="1">
      <alignment vertical="center"/>
    </xf>
    <xf numFmtId="0" fontId="11" fillId="0" borderId="0" xfId="4" applyFont="1" applyFill="1" applyAlignment="1"/>
    <xf numFmtId="0" fontId="8" fillId="0" borderId="0" xfId="4" applyFont="1" applyFill="1" applyAlignment="1"/>
    <xf numFmtId="0" fontId="14" fillId="0" borderId="0" xfId="6" applyFont="1" applyFill="1" applyAlignment="1"/>
    <xf numFmtId="0" fontId="8" fillId="0" borderId="0" xfId="7" applyFont="1" applyFill="1"/>
    <xf numFmtId="0" fontId="18" fillId="0" borderId="0" xfId="8" applyFont="1" applyFill="1" applyAlignment="1"/>
    <xf numFmtId="0" fontId="14" fillId="0" borderId="0" xfId="2" applyFont="1" applyFill="1" applyAlignment="1"/>
    <xf numFmtId="0" fontId="8" fillId="0" borderId="0" xfId="7" applyFont="1" applyFill="1" applyAlignment="1"/>
    <xf numFmtId="0" fontId="8" fillId="0" borderId="0" xfId="4" applyFill="1"/>
    <xf numFmtId="0" fontId="20" fillId="0" borderId="0" xfId="9" applyFont="1" applyFill="1" applyAlignment="1"/>
    <xf numFmtId="0" fontId="21" fillId="0" borderId="0" xfId="5" applyFont="1" applyFill="1" applyAlignment="1"/>
    <xf numFmtId="0" fontId="22" fillId="0" borderId="0" xfId="10" applyFont="1" applyFill="1" applyAlignment="1"/>
    <xf numFmtId="0" fontId="22" fillId="0" borderId="0" xfId="10" applyFont="1" applyFill="1" applyAlignment="1">
      <alignment horizontal="left"/>
    </xf>
    <xf numFmtId="0" fontId="30" fillId="0" borderId="0" xfId="5" applyFont="1" applyFill="1"/>
    <xf numFmtId="0" fontId="31" fillId="0" borderId="0" xfId="10" applyFont="1" applyFill="1"/>
    <xf numFmtId="0" fontId="22" fillId="0" borderId="0" xfId="10" applyFont="1" applyFill="1"/>
    <xf numFmtId="0" fontId="22" fillId="0" borderId="0" xfId="5" applyFont="1" applyFill="1" applyAlignment="1"/>
    <xf numFmtId="0" fontId="22" fillId="0" borderId="0" xfId="5" applyFont="1" applyFill="1" applyAlignment="1">
      <alignment horizontal="left"/>
    </xf>
    <xf numFmtId="0" fontId="23" fillId="0" borderId="0" xfId="8" applyFont="1" applyFill="1" applyAlignment="1"/>
    <xf numFmtId="0" fontId="21" fillId="0" borderId="0" xfId="10" applyFont="1" applyFill="1" applyAlignment="1">
      <alignment wrapText="1"/>
    </xf>
    <xf numFmtId="0" fontId="21" fillId="0" borderId="0" xfId="10" applyFont="1" applyFill="1" applyAlignment="1">
      <alignment horizontal="left" wrapText="1"/>
    </xf>
    <xf numFmtId="0" fontId="15" fillId="0" borderId="0" xfId="12" applyFill="1"/>
    <xf numFmtId="0" fontId="23" fillId="0" borderId="0" xfId="11" applyFont="1" applyFill="1" applyAlignment="1">
      <alignment vertical="center"/>
    </xf>
    <xf numFmtId="0" fontId="22" fillId="0" borderId="0" xfId="13" applyFont="1" applyFill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1" fontId="22" fillId="0" borderId="0" xfId="13" applyNumberFormat="1" applyFont="1" applyFill="1" applyAlignment="1">
      <alignment horizontal="left" vertical="center"/>
    </xf>
    <xf numFmtId="0" fontId="22" fillId="0" borderId="0" xfId="12" applyFont="1" applyFill="1"/>
    <xf numFmtId="0" fontId="23" fillId="0" borderId="0" xfId="11" applyFont="1" applyFill="1" applyAlignment="1"/>
    <xf numFmtId="0" fontId="24" fillId="0" borderId="0" xfId="0" applyFont="1" applyFill="1"/>
    <xf numFmtId="0" fontId="25" fillId="0" borderId="0" xfId="12" applyFont="1" applyFill="1"/>
    <xf numFmtId="0" fontId="25" fillId="0" borderId="0" xfId="12" applyFont="1" applyFill="1" applyAlignment="1">
      <alignment wrapText="1"/>
    </xf>
    <xf numFmtId="0" fontId="25" fillId="0" borderId="0" xfId="12" applyFont="1" applyFill="1" applyAlignment="1">
      <alignment horizontal="left"/>
    </xf>
    <xf numFmtId="0" fontId="0" fillId="0" borderId="0" xfId="0" applyFill="1" applyAlignment="1"/>
    <xf numFmtId="0" fontId="6" fillId="0" borderId="0" xfId="0" applyFont="1" applyFill="1"/>
    <xf numFmtId="0" fontId="0" fillId="0" borderId="0" xfId="0" applyFill="1"/>
    <xf numFmtId="9" fontId="0" fillId="3" borderId="1" xfId="1" applyNumberFormat="1" applyFont="1" applyFill="1" applyBorder="1"/>
    <xf numFmtId="164" fontId="0" fillId="3" borderId="0" xfId="1" applyNumberFormat="1" applyFont="1" applyFill="1" applyAlignment="1"/>
    <xf numFmtId="9" fontId="0" fillId="3" borderId="0" xfId="1" applyNumberFormat="1" applyFont="1" applyFill="1" applyBorder="1"/>
    <xf numFmtId="9" fontId="0" fillId="3" borderId="0" xfId="0" applyNumberFormat="1" applyFill="1"/>
    <xf numFmtId="9" fontId="0" fillId="3" borderId="2" xfId="1" applyNumberFormat="1" applyFont="1" applyFill="1" applyBorder="1"/>
    <xf numFmtId="0" fontId="0" fillId="3" borderId="0" xfId="0" applyFill="1" applyAlignment="1">
      <alignment horizontal="left" vertical="top" wrapText="1"/>
    </xf>
    <xf numFmtId="0" fontId="4" fillId="3" borderId="0" xfId="2" applyFont="1" applyFill="1" applyAlignment="1">
      <alignment horizontal="left"/>
    </xf>
    <xf numFmtId="0" fontId="4" fillId="3" borderId="0" xfId="2" applyFill="1" applyAlignment="1">
      <alignment horizontal="left"/>
    </xf>
    <xf numFmtId="0" fontId="2" fillId="4" borderId="0" xfId="0" applyFont="1" applyFill="1" applyBorder="1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wrapText="1"/>
    </xf>
    <xf numFmtId="0" fontId="4" fillId="3" borderId="0" xfId="2" applyFill="1" applyAlignment="1">
      <alignment horizontal="right"/>
    </xf>
    <xf numFmtId="0" fontId="6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6" fillId="3" borderId="0" xfId="0" applyFont="1" applyFill="1" applyAlignment="1">
      <alignment horizontal="left"/>
    </xf>
    <xf numFmtId="0" fontId="0" fillId="3" borderId="1" xfId="0" applyFill="1" applyBorder="1" applyAlignment="1">
      <alignment horizontal="center"/>
    </xf>
    <xf numFmtId="0" fontId="2" fillId="4" borderId="0" xfId="0" applyFont="1" applyFill="1" applyBorder="1" applyAlignment="1"/>
  </cellXfs>
  <cellStyles count="14">
    <cellStyle name="Hyperlink" xfId="2" builtinId="8"/>
    <cellStyle name="Hyperlink 2" xfId="6" xr:uid="{0E326F0A-71BF-49F2-A6BE-F1FAB69EF026}"/>
    <cellStyle name="Hyperlink 2 2" xfId="8" xr:uid="{8502BB5C-56D8-49ED-A96A-59CB6DB6267B}"/>
    <cellStyle name="Hyperlink 2 2 2" xfId="11" xr:uid="{4296D454-3496-4D8F-B286-14AE74F58C59}"/>
    <cellStyle name="Hyperlink 3" xfId="9" xr:uid="{FD82DFA4-4B65-4CB9-BFE0-73FDBFAE97E9}"/>
    <cellStyle name="Normal" xfId="0" builtinId="0"/>
    <cellStyle name="Normal 2 2 2" xfId="3" xr:uid="{00000000-0005-0000-0000-000002000000}"/>
    <cellStyle name="Normal 2 2 2 2" xfId="5" xr:uid="{12F6C810-1BE5-420E-800D-A1FDCF62240A}"/>
    <cellStyle name="Normal 2 3" xfId="10" xr:uid="{DEDEB7E3-EBA8-4CFF-9C65-C93E205FF3C9}"/>
    <cellStyle name="Normal 2 4" xfId="13" xr:uid="{B1137B3A-6F5F-43C0-B626-C928E2479038}"/>
    <cellStyle name="Normal 5 2" xfId="12" xr:uid="{2CA843B7-C815-40B0-B1C9-E80401B908A4}"/>
    <cellStyle name="Normal 6 2" xfId="4" xr:uid="{C24C2E7E-C8FC-4D30-A10B-03D4F7742D4C}"/>
    <cellStyle name="Normal 7 2" xfId="7" xr:uid="{D12424A4-34D0-4198-A83C-32EDE347C4E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B384E251-98BF-410A-BF2D-95FB70EC495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3895725</xdr:colOff>
      <xdr:row>0</xdr:row>
      <xdr:rowOff>38100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C3E31A74-C9A2-4BAD-8172-3E96EA19BCE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895725" y="3810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1543050</xdr:colOff>
      <xdr:row>0</xdr:row>
      <xdr:rowOff>47625</xdr:rowOff>
    </xdr:from>
    <xdr:ext cx="767562" cy="758075"/>
    <xdr:pic>
      <xdr:nvPicPr>
        <xdr:cNvPr id="3" name="Picture 22">
          <a:extLst>
            <a:ext uri="{FF2B5EF4-FFF2-40B4-BE49-F238E27FC236}">
              <a16:creationId xmlns:a16="http://schemas.microsoft.com/office/drawing/2014/main" id="{7AA9F148-E805-422B-B2AB-A7F96C531F9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12230100" y="47625"/>
          <a:ext cx="767562" cy="7580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21223</xdr:colOff>
      <xdr:row>0</xdr:row>
      <xdr:rowOff>171446</xdr:rowOff>
    </xdr:from>
    <xdr:ext cx="969377" cy="498354"/>
    <xdr:pic>
      <xdr:nvPicPr>
        <xdr:cNvPr id="4" name="Picture 4">
          <a:extLst>
            <a:ext uri="{FF2B5EF4-FFF2-40B4-BE49-F238E27FC236}">
              <a16:creationId xmlns:a16="http://schemas.microsoft.com/office/drawing/2014/main" id="{AE329225-8234-4C7D-BBFF-F069533C590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708273" y="171446"/>
          <a:ext cx="969377" cy="49835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keywords=fire&amp;amp;content_store_document_type=upcoming_statistics&amp;amp;order=release-date-olde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BF25B-DBCC-4671-8414-B80A9E20852C}">
  <dimension ref="A1:K14"/>
  <sheetViews>
    <sheetView showGridLines="0" tabSelected="1" workbookViewId="0"/>
  </sheetViews>
  <sheetFormatPr defaultRowHeight="12.5" x14ac:dyDescent="0.25"/>
  <cols>
    <col min="1" max="1" width="74" style="48" bestFit="1" customWidth="1"/>
    <col min="2" max="255" width="9.453125" style="48" customWidth="1"/>
    <col min="256" max="256" width="2.81640625" style="48" customWidth="1"/>
    <col min="257" max="257" width="74" style="48" bestFit="1" customWidth="1"/>
    <col min="258" max="511" width="9.453125" style="48" customWidth="1"/>
    <col min="512" max="512" width="2.81640625" style="48" customWidth="1"/>
    <col min="513" max="513" width="74" style="48" bestFit="1" customWidth="1"/>
    <col min="514" max="767" width="9.453125" style="48" customWidth="1"/>
    <col min="768" max="768" width="2.81640625" style="48" customWidth="1"/>
    <col min="769" max="769" width="74" style="48" bestFit="1" customWidth="1"/>
    <col min="770" max="1023" width="9.453125" style="48" customWidth="1"/>
    <col min="1024" max="1024" width="2.81640625" style="48" customWidth="1"/>
    <col min="1025" max="1025" width="74" style="48" bestFit="1" customWidth="1"/>
    <col min="1026" max="1279" width="9.453125" style="48" customWidth="1"/>
    <col min="1280" max="1280" width="2.81640625" style="48" customWidth="1"/>
    <col min="1281" max="1281" width="74" style="48" bestFit="1" customWidth="1"/>
    <col min="1282" max="1535" width="9.453125" style="48" customWidth="1"/>
    <col min="1536" max="1536" width="2.81640625" style="48" customWidth="1"/>
    <col min="1537" max="1537" width="74" style="48" bestFit="1" customWidth="1"/>
    <col min="1538" max="1791" width="9.453125" style="48" customWidth="1"/>
    <col min="1792" max="1792" width="2.81640625" style="48" customWidth="1"/>
    <col min="1793" max="1793" width="74" style="48" bestFit="1" customWidth="1"/>
    <col min="1794" max="2047" width="9.453125" style="48" customWidth="1"/>
    <col min="2048" max="2048" width="2.81640625" style="48" customWidth="1"/>
    <col min="2049" max="2049" width="74" style="48" bestFit="1" customWidth="1"/>
    <col min="2050" max="2303" width="9.453125" style="48" customWidth="1"/>
    <col min="2304" max="2304" width="2.81640625" style="48" customWidth="1"/>
    <col min="2305" max="2305" width="74" style="48" bestFit="1" customWidth="1"/>
    <col min="2306" max="2559" width="9.453125" style="48" customWidth="1"/>
    <col min="2560" max="2560" width="2.81640625" style="48" customWidth="1"/>
    <col min="2561" max="2561" width="74" style="48" bestFit="1" customWidth="1"/>
    <col min="2562" max="2815" width="9.453125" style="48" customWidth="1"/>
    <col min="2816" max="2816" width="2.81640625" style="48" customWidth="1"/>
    <col min="2817" max="2817" width="74" style="48" bestFit="1" customWidth="1"/>
    <col min="2818" max="3071" width="9.453125" style="48" customWidth="1"/>
    <col min="3072" max="3072" width="2.81640625" style="48" customWidth="1"/>
    <col min="3073" max="3073" width="74" style="48" bestFit="1" customWidth="1"/>
    <col min="3074" max="3327" width="9.453125" style="48" customWidth="1"/>
    <col min="3328" max="3328" width="2.81640625" style="48" customWidth="1"/>
    <col min="3329" max="3329" width="74" style="48" bestFit="1" customWidth="1"/>
    <col min="3330" max="3583" width="9.453125" style="48" customWidth="1"/>
    <col min="3584" max="3584" width="2.81640625" style="48" customWidth="1"/>
    <col min="3585" max="3585" width="74" style="48" bestFit="1" customWidth="1"/>
    <col min="3586" max="3839" width="9.453125" style="48" customWidth="1"/>
    <col min="3840" max="3840" width="2.81640625" style="48" customWidth="1"/>
    <col min="3841" max="3841" width="74" style="48" bestFit="1" customWidth="1"/>
    <col min="3842" max="4095" width="9.453125" style="48" customWidth="1"/>
    <col min="4096" max="4096" width="2.81640625" style="48" customWidth="1"/>
    <col min="4097" max="4097" width="74" style="48" bestFit="1" customWidth="1"/>
    <col min="4098" max="4351" width="9.453125" style="48" customWidth="1"/>
    <col min="4352" max="4352" width="2.81640625" style="48" customWidth="1"/>
    <col min="4353" max="4353" width="74" style="48" bestFit="1" customWidth="1"/>
    <col min="4354" max="4607" width="9.453125" style="48" customWidth="1"/>
    <col min="4608" max="4608" width="2.81640625" style="48" customWidth="1"/>
    <col min="4609" max="4609" width="74" style="48" bestFit="1" customWidth="1"/>
    <col min="4610" max="4863" width="9.453125" style="48" customWidth="1"/>
    <col min="4864" max="4864" width="2.81640625" style="48" customWidth="1"/>
    <col min="4865" max="4865" width="74" style="48" bestFit="1" customWidth="1"/>
    <col min="4866" max="5119" width="9.453125" style="48" customWidth="1"/>
    <col min="5120" max="5120" width="2.81640625" style="48" customWidth="1"/>
    <col min="5121" max="5121" width="74" style="48" bestFit="1" customWidth="1"/>
    <col min="5122" max="5375" width="9.453125" style="48" customWidth="1"/>
    <col min="5376" max="5376" width="2.81640625" style="48" customWidth="1"/>
    <col min="5377" max="5377" width="74" style="48" bestFit="1" customWidth="1"/>
    <col min="5378" max="5631" width="9.453125" style="48" customWidth="1"/>
    <col min="5632" max="5632" width="2.81640625" style="48" customWidth="1"/>
    <col min="5633" max="5633" width="74" style="48" bestFit="1" customWidth="1"/>
    <col min="5634" max="5887" width="9.453125" style="48" customWidth="1"/>
    <col min="5888" max="5888" width="2.81640625" style="48" customWidth="1"/>
    <col min="5889" max="5889" width="74" style="48" bestFit="1" customWidth="1"/>
    <col min="5890" max="6143" width="9.453125" style="48" customWidth="1"/>
    <col min="6144" max="6144" width="2.81640625" style="48" customWidth="1"/>
    <col min="6145" max="6145" width="74" style="48" bestFit="1" customWidth="1"/>
    <col min="6146" max="6399" width="9.453125" style="48" customWidth="1"/>
    <col min="6400" max="6400" width="2.81640625" style="48" customWidth="1"/>
    <col min="6401" max="6401" width="74" style="48" bestFit="1" customWidth="1"/>
    <col min="6402" max="6655" width="9.453125" style="48" customWidth="1"/>
    <col min="6656" max="6656" width="2.81640625" style="48" customWidth="1"/>
    <col min="6657" max="6657" width="74" style="48" bestFit="1" customWidth="1"/>
    <col min="6658" max="6911" width="9.453125" style="48" customWidth="1"/>
    <col min="6912" max="6912" width="2.81640625" style="48" customWidth="1"/>
    <col min="6913" max="6913" width="74" style="48" bestFit="1" customWidth="1"/>
    <col min="6914" max="7167" width="9.453125" style="48" customWidth="1"/>
    <col min="7168" max="7168" width="2.81640625" style="48" customWidth="1"/>
    <col min="7169" max="7169" width="74" style="48" bestFit="1" customWidth="1"/>
    <col min="7170" max="7423" width="9.453125" style="48" customWidth="1"/>
    <col min="7424" max="7424" width="2.81640625" style="48" customWidth="1"/>
    <col min="7425" max="7425" width="74" style="48" bestFit="1" customWidth="1"/>
    <col min="7426" max="7679" width="9.453125" style="48" customWidth="1"/>
    <col min="7680" max="7680" width="2.81640625" style="48" customWidth="1"/>
    <col min="7681" max="7681" width="74" style="48" bestFit="1" customWidth="1"/>
    <col min="7682" max="7935" width="9.453125" style="48" customWidth="1"/>
    <col min="7936" max="7936" width="2.81640625" style="48" customWidth="1"/>
    <col min="7937" max="7937" width="74" style="48" bestFit="1" customWidth="1"/>
    <col min="7938" max="8191" width="9.453125" style="48" customWidth="1"/>
    <col min="8192" max="8192" width="2.81640625" style="48" customWidth="1"/>
    <col min="8193" max="8193" width="74" style="48" bestFit="1" customWidth="1"/>
    <col min="8194" max="8447" width="9.453125" style="48" customWidth="1"/>
    <col min="8448" max="8448" width="2.81640625" style="48" customWidth="1"/>
    <col min="8449" max="8449" width="74" style="48" bestFit="1" customWidth="1"/>
    <col min="8450" max="8703" width="9.453125" style="48" customWidth="1"/>
    <col min="8704" max="8704" width="2.81640625" style="48" customWidth="1"/>
    <col min="8705" max="8705" width="74" style="48" bestFit="1" customWidth="1"/>
    <col min="8706" max="8959" width="9.453125" style="48" customWidth="1"/>
    <col min="8960" max="8960" width="2.81640625" style="48" customWidth="1"/>
    <col min="8961" max="8961" width="74" style="48" bestFit="1" customWidth="1"/>
    <col min="8962" max="9215" width="9.453125" style="48" customWidth="1"/>
    <col min="9216" max="9216" width="2.81640625" style="48" customWidth="1"/>
    <col min="9217" max="9217" width="74" style="48" bestFit="1" customWidth="1"/>
    <col min="9218" max="9471" width="9.453125" style="48" customWidth="1"/>
    <col min="9472" max="9472" width="2.81640625" style="48" customWidth="1"/>
    <col min="9473" max="9473" width="74" style="48" bestFit="1" customWidth="1"/>
    <col min="9474" max="9727" width="9.453125" style="48" customWidth="1"/>
    <col min="9728" max="9728" width="2.81640625" style="48" customWidth="1"/>
    <col min="9729" max="9729" width="74" style="48" bestFit="1" customWidth="1"/>
    <col min="9730" max="9983" width="9.453125" style="48" customWidth="1"/>
    <col min="9984" max="9984" width="2.81640625" style="48" customWidth="1"/>
    <col min="9985" max="9985" width="74" style="48" bestFit="1" customWidth="1"/>
    <col min="9986" max="10239" width="9.453125" style="48" customWidth="1"/>
    <col min="10240" max="10240" width="2.81640625" style="48" customWidth="1"/>
    <col min="10241" max="10241" width="74" style="48" bestFit="1" customWidth="1"/>
    <col min="10242" max="10495" width="9.453125" style="48" customWidth="1"/>
    <col min="10496" max="10496" width="2.81640625" style="48" customWidth="1"/>
    <col min="10497" max="10497" width="74" style="48" bestFit="1" customWidth="1"/>
    <col min="10498" max="10751" width="9.453125" style="48" customWidth="1"/>
    <col min="10752" max="10752" width="2.81640625" style="48" customWidth="1"/>
    <col min="10753" max="10753" width="74" style="48" bestFit="1" customWidth="1"/>
    <col min="10754" max="11007" width="9.453125" style="48" customWidth="1"/>
    <col min="11008" max="11008" width="2.81640625" style="48" customWidth="1"/>
    <col min="11009" max="11009" width="74" style="48" bestFit="1" customWidth="1"/>
    <col min="11010" max="11263" width="9.453125" style="48" customWidth="1"/>
    <col min="11264" max="11264" width="2.81640625" style="48" customWidth="1"/>
    <col min="11265" max="11265" width="74" style="48" bestFit="1" customWidth="1"/>
    <col min="11266" max="11519" width="9.453125" style="48" customWidth="1"/>
    <col min="11520" max="11520" width="2.81640625" style="48" customWidth="1"/>
    <col min="11521" max="11521" width="74" style="48" bestFit="1" customWidth="1"/>
    <col min="11522" max="11775" width="9.453125" style="48" customWidth="1"/>
    <col min="11776" max="11776" width="2.81640625" style="48" customWidth="1"/>
    <col min="11777" max="11777" width="74" style="48" bestFit="1" customWidth="1"/>
    <col min="11778" max="12031" width="9.453125" style="48" customWidth="1"/>
    <col min="12032" max="12032" width="2.81640625" style="48" customWidth="1"/>
    <col min="12033" max="12033" width="74" style="48" bestFit="1" customWidth="1"/>
    <col min="12034" max="12287" width="9.453125" style="48" customWidth="1"/>
    <col min="12288" max="12288" width="2.81640625" style="48" customWidth="1"/>
    <col min="12289" max="12289" width="74" style="48" bestFit="1" customWidth="1"/>
    <col min="12290" max="12543" width="9.453125" style="48" customWidth="1"/>
    <col min="12544" max="12544" width="2.81640625" style="48" customWidth="1"/>
    <col min="12545" max="12545" width="74" style="48" bestFit="1" customWidth="1"/>
    <col min="12546" max="12799" width="9.453125" style="48" customWidth="1"/>
    <col min="12800" max="12800" width="2.81640625" style="48" customWidth="1"/>
    <col min="12801" max="12801" width="74" style="48" bestFit="1" customWidth="1"/>
    <col min="12802" max="13055" width="9.453125" style="48" customWidth="1"/>
    <col min="13056" max="13056" width="2.81640625" style="48" customWidth="1"/>
    <col min="13057" max="13057" width="74" style="48" bestFit="1" customWidth="1"/>
    <col min="13058" max="13311" width="9.453125" style="48" customWidth="1"/>
    <col min="13312" max="13312" width="2.81640625" style="48" customWidth="1"/>
    <col min="13313" max="13313" width="74" style="48" bestFit="1" customWidth="1"/>
    <col min="13314" max="13567" width="9.453125" style="48" customWidth="1"/>
    <col min="13568" max="13568" width="2.81640625" style="48" customWidth="1"/>
    <col min="13569" max="13569" width="74" style="48" bestFit="1" customWidth="1"/>
    <col min="13570" max="13823" width="9.453125" style="48" customWidth="1"/>
    <col min="13824" max="13824" width="2.81640625" style="48" customWidth="1"/>
    <col min="13825" max="13825" width="74" style="48" bestFit="1" customWidth="1"/>
    <col min="13826" max="14079" width="9.453125" style="48" customWidth="1"/>
    <col min="14080" max="14080" width="2.81640625" style="48" customWidth="1"/>
    <col min="14081" max="14081" width="74" style="48" bestFit="1" customWidth="1"/>
    <col min="14082" max="14335" width="9.453125" style="48" customWidth="1"/>
    <col min="14336" max="14336" width="2.81640625" style="48" customWidth="1"/>
    <col min="14337" max="14337" width="74" style="48" bestFit="1" customWidth="1"/>
    <col min="14338" max="14591" width="9.453125" style="48" customWidth="1"/>
    <col min="14592" max="14592" width="2.81640625" style="48" customWidth="1"/>
    <col min="14593" max="14593" width="74" style="48" bestFit="1" customWidth="1"/>
    <col min="14594" max="14847" width="9.453125" style="48" customWidth="1"/>
    <col min="14848" max="14848" width="2.81640625" style="48" customWidth="1"/>
    <col min="14849" max="14849" width="74" style="48" bestFit="1" customWidth="1"/>
    <col min="14850" max="15103" width="9.453125" style="48" customWidth="1"/>
    <col min="15104" max="15104" width="2.81640625" style="48" customWidth="1"/>
    <col min="15105" max="15105" width="74" style="48" bestFit="1" customWidth="1"/>
    <col min="15106" max="15359" width="9.453125" style="48" customWidth="1"/>
    <col min="15360" max="15360" width="2.81640625" style="48" customWidth="1"/>
    <col min="15361" max="15361" width="74" style="48" bestFit="1" customWidth="1"/>
    <col min="15362" max="15615" width="9.453125" style="48" customWidth="1"/>
    <col min="15616" max="15616" width="2.81640625" style="48" customWidth="1"/>
    <col min="15617" max="15617" width="74" style="48" bestFit="1" customWidth="1"/>
    <col min="15618" max="15871" width="9.453125" style="48" customWidth="1"/>
    <col min="15872" max="15872" width="2.81640625" style="48" customWidth="1"/>
    <col min="15873" max="15873" width="74" style="48" bestFit="1" customWidth="1"/>
    <col min="15874" max="16127" width="9.453125" style="48" customWidth="1"/>
    <col min="16128" max="16128" width="2.81640625" style="48" customWidth="1"/>
    <col min="16129" max="16129" width="74" style="48" bestFit="1" customWidth="1"/>
    <col min="16130" max="16384" width="9.453125" style="48" customWidth="1"/>
  </cols>
  <sheetData>
    <row r="1" spans="1:11" ht="84" customHeight="1" x14ac:dyDescent="0.25"/>
    <row r="2" spans="1:11" ht="22.5" x14ac:dyDescent="0.25">
      <c r="A2" s="49" t="s">
        <v>33</v>
      </c>
    </row>
    <row r="3" spans="1:11" ht="22.5" x14ac:dyDescent="0.25">
      <c r="A3" s="49" t="s">
        <v>132</v>
      </c>
    </row>
    <row r="4" spans="1:11" ht="45" customHeight="1" x14ac:dyDescent="0.35">
      <c r="A4" s="50" t="s">
        <v>45</v>
      </c>
      <c r="C4" s="33"/>
      <c r="K4" s="34"/>
    </row>
    <row r="5" spans="1:11" ht="32.25" customHeight="1" x14ac:dyDescent="0.35">
      <c r="A5" s="51" t="s">
        <v>139</v>
      </c>
      <c r="B5" s="51"/>
    </row>
    <row r="6" spans="1:11" ht="15.5" x14ac:dyDescent="0.35">
      <c r="A6" s="52" t="s">
        <v>34</v>
      </c>
      <c r="B6" s="51"/>
    </row>
    <row r="7" spans="1:11" ht="15.5" x14ac:dyDescent="0.35">
      <c r="A7" s="53" t="s">
        <v>60</v>
      </c>
      <c r="B7" s="54"/>
    </row>
    <row r="8" spans="1:11" ht="28.5" customHeight="1" x14ac:dyDescent="0.35">
      <c r="A8" s="55" t="s">
        <v>133</v>
      </c>
      <c r="B8" s="56"/>
    </row>
    <row r="9" spans="1:11" ht="15.5" x14ac:dyDescent="0.35">
      <c r="A9" s="55" t="s">
        <v>134</v>
      </c>
      <c r="B9" s="56"/>
    </row>
    <row r="10" spans="1:11" ht="30" customHeight="1" x14ac:dyDescent="0.35">
      <c r="A10" s="57" t="s">
        <v>135</v>
      </c>
    </row>
    <row r="11" spans="1:11" ht="15.5" x14ac:dyDescent="0.35">
      <c r="A11" s="58" t="s">
        <v>35</v>
      </c>
    </row>
    <row r="12" spans="1:11" ht="26.25" customHeight="1" x14ac:dyDescent="0.35">
      <c r="A12" s="57" t="s">
        <v>36</v>
      </c>
    </row>
    <row r="13" spans="1:11" ht="15.5" x14ac:dyDescent="0.35">
      <c r="A13" s="57" t="s">
        <v>52</v>
      </c>
    </row>
    <row r="14" spans="1:11" ht="15.5" x14ac:dyDescent="0.35">
      <c r="A14" s="58" t="s">
        <v>53</v>
      </c>
    </row>
  </sheetData>
  <hyperlinks>
    <hyperlink ref="A6" r:id="rId1" xr:uid="{06CF6C8D-5428-41E6-A088-F95B5AF1B1C3}"/>
    <hyperlink ref="A11" location="Contents!A1" display="Contents" xr:uid="{5CB93F88-961B-412C-95F3-7846CBA2B49A}"/>
    <hyperlink ref="A14" r:id="rId2" display="If you find any problems, or have any feedback, relating to accessibility please email us at firestatistics@homeoffice.gov.uk" xr:uid="{9DBCEA34-06EC-475C-824B-44556DB6D028}"/>
    <hyperlink ref="A8" r:id="rId3" display="Published: 31 September 2021" xr:uid="{C7996318-82DD-4DA2-805B-9F6D874A8D8A}"/>
    <hyperlink ref="A9" r:id="rId4" xr:uid="{8FE0EFEC-C784-4D22-83A2-F874CD5CFEB0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626A2-DB1B-4E67-9C65-015BF8301EA0}">
  <dimension ref="A1:E19"/>
  <sheetViews>
    <sheetView showGridLines="0" workbookViewId="0"/>
  </sheetViews>
  <sheetFormatPr defaultColWidth="9.453125" defaultRowHeight="14" x14ac:dyDescent="0.3"/>
  <cols>
    <col min="1" max="1" width="24.54296875" style="78" customWidth="1"/>
    <col min="2" max="2" width="79.81640625" style="79" customWidth="1"/>
    <col min="3" max="3" width="56" style="79" customWidth="1"/>
    <col min="4" max="4" width="25" style="78" customWidth="1"/>
    <col min="5" max="5" width="9.81640625" style="78" bestFit="1" customWidth="1"/>
    <col min="6" max="6" width="9.453125" style="78" customWidth="1"/>
    <col min="7" max="16384" width="9.453125" style="78"/>
  </cols>
  <sheetData>
    <row r="1" spans="1:5" s="60" customFormat="1" ht="15.65" customHeight="1" x14ac:dyDescent="0.25">
      <c r="A1" s="59" t="s">
        <v>33</v>
      </c>
      <c r="D1" s="61"/>
      <c r="E1" s="61"/>
    </row>
    <row r="2" spans="1:5" s="64" customFormat="1" ht="21.65" customHeight="1" x14ac:dyDescent="0.25">
      <c r="A2" s="62" t="s">
        <v>136</v>
      </c>
      <c r="B2" s="63"/>
      <c r="C2" s="63"/>
      <c r="D2" s="61"/>
      <c r="E2" s="61"/>
    </row>
    <row r="3" spans="1:5" s="65" customFormat="1" ht="18" customHeight="1" x14ac:dyDescent="0.25">
      <c r="A3" s="65" t="s">
        <v>37</v>
      </c>
      <c r="D3" s="66"/>
      <c r="E3" s="66"/>
    </row>
    <row r="4" spans="1:5" s="65" customFormat="1" ht="18" customHeight="1" x14ac:dyDescent="0.25">
      <c r="A4" s="67" t="s">
        <v>38</v>
      </c>
      <c r="D4" s="66"/>
      <c r="E4" s="66"/>
    </row>
    <row r="5" spans="1:5" s="70" customFormat="1" ht="24" customHeight="1" x14ac:dyDescent="0.35">
      <c r="A5" s="68" t="s">
        <v>39</v>
      </c>
      <c r="B5" s="68" t="s">
        <v>40</v>
      </c>
      <c r="C5" s="68" t="s">
        <v>54</v>
      </c>
      <c r="D5" s="68" t="s">
        <v>41</v>
      </c>
      <c r="E5" s="69" t="s">
        <v>42</v>
      </c>
    </row>
    <row r="6" spans="1:5" s="75" customFormat="1" ht="23" x14ac:dyDescent="0.25">
      <c r="A6" s="71" t="s">
        <v>46</v>
      </c>
      <c r="B6" s="72" t="s">
        <v>48</v>
      </c>
      <c r="C6" s="72" t="s">
        <v>56</v>
      </c>
      <c r="D6" s="73" t="s">
        <v>137</v>
      </c>
      <c r="E6" s="74" t="s">
        <v>43</v>
      </c>
    </row>
    <row r="7" spans="1:5" s="75" customFormat="1" ht="14" customHeight="1" x14ac:dyDescent="0.25">
      <c r="A7" s="71" t="s">
        <v>47</v>
      </c>
      <c r="B7" s="72" t="s">
        <v>44</v>
      </c>
      <c r="C7" s="72" t="s">
        <v>55</v>
      </c>
      <c r="D7" s="73" t="s">
        <v>137</v>
      </c>
      <c r="E7" s="74" t="s">
        <v>43</v>
      </c>
    </row>
    <row r="8" spans="1:5" s="70" customFormat="1" ht="14.5" x14ac:dyDescent="0.35">
      <c r="A8" s="76"/>
      <c r="B8" s="72"/>
      <c r="C8" s="72"/>
      <c r="D8" s="77"/>
      <c r="E8" s="74"/>
    </row>
    <row r="9" spans="1:5" s="70" customFormat="1" ht="14.5" x14ac:dyDescent="0.35">
      <c r="A9" s="78"/>
      <c r="B9" s="79"/>
      <c r="C9" s="79"/>
      <c r="D9" s="80"/>
      <c r="E9" s="78"/>
    </row>
    <row r="10" spans="1:5" s="70" customFormat="1" ht="14.5" x14ac:dyDescent="0.35">
      <c r="A10" s="78"/>
      <c r="B10" s="79"/>
      <c r="C10" s="79"/>
      <c r="D10" s="80"/>
      <c r="E10" s="78"/>
    </row>
    <row r="11" spans="1:5" s="70" customFormat="1" ht="14.5" x14ac:dyDescent="0.35">
      <c r="A11" s="78"/>
      <c r="B11" s="79"/>
      <c r="C11" s="79"/>
      <c r="D11" s="80"/>
      <c r="E11" s="78"/>
    </row>
    <row r="12" spans="1:5" s="70" customFormat="1" ht="14.5" x14ac:dyDescent="0.35">
      <c r="A12" s="78"/>
      <c r="B12" s="79"/>
      <c r="C12" s="79"/>
      <c r="D12" s="80"/>
      <c r="E12" s="78"/>
    </row>
    <row r="13" spans="1:5" s="70" customFormat="1" ht="14.5" x14ac:dyDescent="0.35">
      <c r="A13" s="78"/>
      <c r="B13" s="79"/>
      <c r="C13" s="79"/>
      <c r="D13" s="80"/>
      <c r="E13" s="78"/>
    </row>
    <row r="14" spans="1:5" s="70" customFormat="1" ht="14.5" x14ac:dyDescent="0.35">
      <c r="A14" s="78"/>
      <c r="B14" s="79"/>
      <c r="C14" s="79"/>
      <c r="D14" s="80"/>
      <c r="E14" s="78"/>
    </row>
    <row r="15" spans="1:5" s="70" customFormat="1" ht="14.5" x14ac:dyDescent="0.35">
      <c r="A15" s="78"/>
      <c r="B15" s="79"/>
      <c r="C15" s="79"/>
      <c r="D15" s="80"/>
      <c r="E15" s="78"/>
    </row>
    <row r="16" spans="1:5" s="70" customFormat="1" ht="14.5" x14ac:dyDescent="0.35">
      <c r="B16" s="79"/>
      <c r="C16" s="79"/>
      <c r="D16" s="80"/>
      <c r="E16" s="78"/>
    </row>
    <row r="17" spans="2:5" s="70" customFormat="1" ht="14.5" x14ac:dyDescent="0.35">
      <c r="B17" s="79"/>
      <c r="C17" s="79"/>
      <c r="D17" s="80"/>
      <c r="E17" s="78"/>
    </row>
    <row r="18" spans="2:5" s="70" customFormat="1" ht="14.5" x14ac:dyDescent="0.35">
      <c r="B18" s="79"/>
      <c r="C18" s="79"/>
      <c r="D18" s="80"/>
      <c r="E18" s="78"/>
    </row>
    <row r="19" spans="2:5" s="70" customFormat="1" ht="14.5" x14ac:dyDescent="0.35">
      <c r="B19" s="79"/>
      <c r="C19" s="79"/>
      <c r="D19" s="80"/>
      <c r="E19" s="78"/>
    </row>
  </sheetData>
  <hyperlinks>
    <hyperlink ref="A4" location="Cover_sheet!A1" display="Cover sheet" xr:uid="{D0B79269-587C-4FF2-9E2C-410318670BFF}"/>
    <hyperlink ref="A6" location="FIRE0706!A1" display="FIRE0706" xr:uid="{5EDE9F1B-BD67-4125-8EB9-53B1C92A1224}"/>
    <hyperlink ref="A7" location="Data!A1" display="Data" xr:uid="{922FC2A2-EDA2-4DC2-B0B0-7BB073D2569C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7"/>
  <sheetViews>
    <sheetView workbookViewId="0"/>
  </sheetViews>
  <sheetFormatPr defaultColWidth="9.1796875" defaultRowHeight="14.5" x14ac:dyDescent="0.35"/>
  <cols>
    <col min="1" max="1" width="16.1796875" style="42" bestFit="1" customWidth="1"/>
    <col min="2" max="2" width="15.1796875" style="42" bestFit="1" customWidth="1"/>
    <col min="3" max="3" width="21.81640625" style="42" bestFit="1" customWidth="1"/>
    <col min="4" max="4" width="17.453125" style="42" bestFit="1" customWidth="1"/>
    <col min="5" max="5" width="18.1796875" style="42" bestFit="1" customWidth="1"/>
    <col min="6" max="16384" width="9.1796875" style="42"/>
  </cols>
  <sheetData>
    <row r="1" spans="1:5" x14ac:dyDescent="0.35">
      <c r="A1" s="42" t="s">
        <v>0</v>
      </c>
      <c r="B1" s="42" t="s">
        <v>31</v>
      </c>
      <c r="C1" s="42" t="s">
        <v>62</v>
      </c>
      <c r="D1" s="42" t="s">
        <v>63</v>
      </c>
      <c r="E1" s="42" t="s">
        <v>64</v>
      </c>
    </row>
    <row r="2" spans="1:5" x14ac:dyDescent="0.35">
      <c r="A2" s="81" t="s">
        <v>1</v>
      </c>
      <c r="B2" s="81" t="s">
        <v>26</v>
      </c>
      <c r="C2" s="81" t="s">
        <v>65</v>
      </c>
      <c r="D2" s="81" t="s">
        <v>66</v>
      </c>
      <c r="E2" s="81">
        <v>439</v>
      </c>
    </row>
    <row r="3" spans="1:5" x14ac:dyDescent="0.35">
      <c r="A3" s="81" t="s">
        <v>1</v>
      </c>
      <c r="B3" s="81" t="s">
        <v>28</v>
      </c>
      <c r="C3" s="81" t="s">
        <v>67</v>
      </c>
      <c r="D3" s="81" t="s">
        <v>68</v>
      </c>
      <c r="E3" s="81">
        <v>421</v>
      </c>
    </row>
    <row r="4" spans="1:5" x14ac:dyDescent="0.35">
      <c r="A4" s="81" t="s">
        <v>1</v>
      </c>
      <c r="B4" s="81" t="s">
        <v>29</v>
      </c>
      <c r="C4" s="81" t="s">
        <v>69</v>
      </c>
      <c r="D4" s="81" t="s">
        <v>70</v>
      </c>
      <c r="E4" s="81">
        <v>120</v>
      </c>
    </row>
    <row r="5" spans="1:5" x14ac:dyDescent="0.35">
      <c r="A5" s="81" t="s">
        <v>1</v>
      </c>
      <c r="B5" s="81" t="s">
        <v>30</v>
      </c>
      <c r="C5" s="81" t="s">
        <v>71</v>
      </c>
      <c r="D5" s="81" t="s">
        <v>72</v>
      </c>
      <c r="E5" s="81">
        <v>65</v>
      </c>
    </row>
    <row r="6" spans="1:5" x14ac:dyDescent="0.35">
      <c r="A6" s="81" t="s">
        <v>2</v>
      </c>
      <c r="B6" s="81" t="s">
        <v>26</v>
      </c>
      <c r="C6" s="81" t="s">
        <v>73</v>
      </c>
      <c r="D6" s="81" t="s">
        <v>74</v>
      </c>
      <c r="E6" s="81">
        <v>435</v>
      </c>
    </row>
    <row r="7" spans="1:5" x14ac:dyDescent="0.35">
      <c r="A7" s="81" t="s">
        <v>2</v>
      </c>
      <c r="B7" s="81" t="s">
        <v>28</v>
      </c>
      <c r="C7" s="81" t="s">
        <v>75</v>
      </c>
      <c r="D7" s="81" t="s">
        <v>72</v>
      </c>
      <c r="E7" s="81">
        <v>422</v>
      </c>
    </row>
    <row r="8" spans="1:5" x14ac:dyDescent="0.35">
      <c r="A8" s="81" t="s">
        <v>2</v>
      </c>
      <c r="B8" s="81" t="s">
        <v>29</v>
      </c>
      <c r="C8" s="81" t="s">
        <v>76</v>
      </c>
      <c r="D8" s="81" t="s">
        <v>72</v>
      </c>
      <c r="E8" s="81">
        <v>158</v>
      </c>
    </row>
    <row r="9" spans="1:5" x14ac:dyDescent="0.35">
      <c r="A9" s="81" t="s">
        <v>2</v>
      </c>
      <c r="B9" s="81" t="s">
        <v>30</v>
      </c>
      <c r="C9" s="81" t="s">
        <v>77</v>
      </c>
      <c r="D9" s="81" t="s">
        <v>72</v>
      </c>
      <c r="E9" s="81">
        <v>62</v>
      </c>
    </row>
    <row r="10" spans="1:5" x14ac:dyDescent="0.35">
      <c r="A10" s="81" t="s">
        <v>3</v>
      </c>
      <c r="B10" s="81" t="s">
        <v>26</v>
      </c>
      <c r="C10" s="81" t="s">
        <v>78</v>
      </c>
      <c r="D10" s="81" t="s">
        <v>79</v>
      </c>
      <c r="E10" s="81">
        <v>333</v>
      </c>
    </row>
    <row r="11" spans="1:5" x14ac:dyDescent="0.35">
      <c r="A11" s="81" t="s">
        <v>3</v>
      </c>
      <c r="B11" s="81" t="s">
        <v>28</v>
      </c>
      <c r="C11" s="81" t="s">
        <v>80</v>
      </c>
      <c r="D11" s="81" t="s">
        <v>81</v>
      </c>
      <c r="E11" s="81">
        <v>379</v>
      </c>
    </row>
    <row r="12" spans="1:5" x14ac:dyDescent="0.35">
      <c r="A12" s="81" t="s">
        <v>3</v>
      </c>
      <c r="B12" s="81" t="s">
        <v>29</v>
      </c>
      <c r="C12" s="81" t="s">
        <v>82</v>
      </c>
      <c r="D12" s="81" t="s">
        <v>83</v>
      </c>
      <c r="E12" s="81">
        <v>114</v>
      </c>
    </row>
    <row r="13" spans="1:5" x14ac:dyDescent="0.35">
      <c r="A13" s="81" t="s">
        <v>3</v>
      </c>
      <c r="B13" s="81" t="s">
        <v>30</v>
      </c>
      <c r="C13" s="81" t="s">
        <v>84</v>
      </c>
      <c r="D13" s="81" t="s">
        <v>83</v>
      </c>
      <c r="E13" s="81">
        <v>76</v>
      </c>
    </row>
    <row r="14" spans="1:5" x14ac:dyDescent="0.35">
      <c r="A14" s="81" t="s">
        <v>4</v>
      </c>
      <c r="B14" s="81" t="s">
        <v>26</v>
      </c>
      <c r="C14" s="81" t="s">
        <v>85</v>
      </c>
      <c r="D14" s="81" t="s">
        <v>86</v>
      </c>
      <c r="E14" s="81">
        <v>355</v>
      </c>
    </row>
    <row r="15" spans="1:5" x14ac:dyDescent="0.35">
      <c r="A15" s="81" t="s">
        <v>4</v>
      </c>
      <c r="B15" s="81" t="s">
        <v>28</v>
      </c>
      <c r="C15" s="81" t="s">
        <v>87</v>
      </c>
      <c r="D15" s="81" t="s">
        <v>68</v>
      </c>
      <c r="E15" s="81">
        <v>402</v>
      </c>
    </row>
    <row r="16" spans="1:5" x14ac:dyDescent="0.35">
      <c r="A16" s="81" t="s">
        <v>4</v>
      </c>
      <c r="B16" s="81" t="s">
        <v>29</v>
      </c>
      <c r="C16" s="81" t="s">
        <v>88</v>
      </c>
      <c r="D16" s="81" t="s">
        <v>70</v>
      </c>
      <c r="E16" s="81">
        <v>106</v>
      </c>
    </row>
    <row r="17" spans="1:5" x14ac:dyDescent="0.35">
      <c r="A17" s="81" t="s">
        <v>4</v>
      </c>
      <c r="B17" s="81" t="s">
        <v>30</v>
      </c>
      <c r="C17" s="81" t="s">
        <v>89</v>
      </c>
      <c r="D17" s="81" t="s">
        <v>70</v>
      </c>
      <c r="E17" s="81">
        <v>62</v>
      </c>
    </row>
    <row r="18" spans="1:5" x14ac:dyDescent="0.35">
      <c r="A18" s="81" t="s">
        <v>5</v>
      </c>
      <c r="B18" s="81" t="s">
        <v>26</v>
      </c>
      <c r="C18" s="81" t="s">
        <v>90</v>
      </c>
      <c r="D18" s="81" t="s">
        <v>91</v>
      </c>
      <c r="E18" s="81">
        <v>327</v>
      </c>
    </row>
    <row r="19" spans="1:5" x14ac:dyDescent="0.35">
      <c r="A19" s="81" t="s">
        <v>5</v>
      </c>
      <c r="B19" s="81" t="s">
        <v>28</v>
      </c>
      <c r="C19" s="81" t="s">
        <v>92</v>
      </c>
      <c r="D19" s="81" t="s">
        <v>68</v>
      </c>
      <c r="E19" s="81">
        <v>380</v>
      </c>
    </row>
    <row r="20" spans="1:5" x14ac:dyDescent="0.35">
      <c r="A20" s="81" t="s">
        <v>5</v>
      </c>
      <c r="B20" s="81" t="s">
        <v>29</v>
      </c>
      <c r="C20" s="81" t="s">
        <v>93</v>
      </c>
      <c r="D20" s="81" t="s">
        <v>70</v>
      </c>
      <c r="E20" s="81">
        <v>95</v>
      </c>
    </row>
    <row r="21" spans="1:5" x14ac:dyDescent="0.35">
      <c r="A21" s="81" t="s">
        <v>5</v>
      </c>
      <c r="B21" s="81" t="s">
        <v>30</v>
      </c>
      <c r="C21" s="81" t="s">
        <v>94</v>
      </c>
      <c r="D21" s="81" t="s">
        <v>83</v>
      </c>
      <c r="E21" s="81">
        <v>86</v>
      </c>
    </row>
    <row r="22" spans="1:5" x14ac:dyDescent="0.35">
      <c r="A22" s="81" t="s">
        <v>15</v>
      </c>
      <c r="B22" s="81" t="s">
        <v>26</v>
      </c>
      <c r="C22" s="81" t="s">
        <v>95</v>
      </c>
      <c r="D22" s="81" t="s">
        <v>96</v>
      </c>
      <c r="E22" s="81">
        <v>320</v>
      </c>
    </row>
    <row r="23" spans="1:5" x14ac:dyDescent="0.35">
      <c r="A23" s="81" t="s">
        <v>15</v>
      </c>
      <c r="B23" s="81" t="s">
        <v>28</v>
      </c>
      <c r="C23" s="81" t="s">
        <v>97</v>
      </c>
      <c r="D23" s="81" t="s">
        <v>96</v>
      </c>
      <c r="E23" s="81">
        <v>549</v>
      </c>
    </row>
    <row r="24" spans="1:5" x14ac:dyDescent="0.35">
      <c r="A24" s="81" t="s">
        <v>15</v>
      </c>
      <c r="B24" s="81" t="s">
        <v>29</v>
      </c>
      <c r="C24" s="81" t="s">
        <v>98</v>
      </c>
      <c r="D24" s="81" t="s">
        <v>96</v>
      </c>
      <c r="E24" s="81">
        <v>118</v>
      </c>
    </row>
    <row r="25" spans="1:5" x14ac:dyDescent="0.35">
      <c r="A25" s="81" t="s">
        <v>15</v>
      </c>
      <c r="B25" s="81" t="s">
        <v>30</v>
      </c>
      <c r="C25" s="81" t="s">
        <v>99</v>
      </c>
      <c r="D25" s="81" t="s">
        <v>70</v>
      </c>
      <c r="E25" s="81">
        <v>109</v>
      </c>
    </row>
    <row r="26" spans="1:5" x14ac:dyDescent="0.35">
      <c r="A26" s="81" t="s">
        <v>24</v>
      </c>
      <c r="B26" s="81" t="s">
        <v>26</v>
      </c>
      <c r="C26" s="81" t="s">
        <v>100</v>
      </c>
      <c r="D26" s="81" t="s">
        <v>66</v>
      </c>
      <c r="E26" s="81">
        <v>333</v>
      </c>
    </row>
    <row r="27" spans="1:5" x14ac:dyDescent="0.35">
      <c r="A27" s="81" t="s">
        <v>24</v>
      </c>
      <c r="B27" s="81" t="s">
        <v>28</v>
      </c>
      <c r="C27" s="81" t="s">
        <v>101</v>
      </c>
      <c r="D27" s="81" t="s">
        <v>102</v>
      </c>
      <c r="E27" s="81">
        <v>410</v>
      </c>
    </row>
    <row r="28" spans="1:5" x14ac:dyDescent="0.35">
      <c r="A28" s="81" t="s">
        <v>24</v>
      </c>
      <c r="B28" s="81" t="s">
        <v>29</v>
      </c>
      <c r="C28" s="81" t="s">
        <v>103</v>
      </c>
      <c r="D28" s="81" t="s">
        <v>83</v>
      </c>
      <c r="E28" s="81">
        <v>67</v>
      </c>
    </row>
    <row r="29" spans="1:5" x14ac:dyDescent="0.35">
      <c r="A29" s="81" t="s">
        <v>24</v>
      </c>
      <c r="B29" s="81" t="s">
        <v>30</v>
      </c>
      <c r="C29" s="81" t="s">
        <v>104</v>
      </c>
      <c r="D29" s="81" t="s">
        <v>72</v>
      </c>
      <c r="E29" s="81">
        <v>90</v>
      </c>
    </row>
    <row r="30" spans="1:5" x14ac:dyDescent="0.35">
      <c r="A30" s="81" t="s">
        <v>25</v>
      </c>
      <c r="B30" s="81" t="s">
        <v>26</v>
      </c>
      <c r="C30" s="81" t="s">
        <v>105</v>
      </c>
      <c r="D30" s="81" t="s">
        <v>66</v>
      </c>
      <c r="E30" s="81">
        <v>328</v>
      </c>
    </row>
    <row r="31" spans="1:5" x14ac:dyDescent="0.35">
      <c r="A31" s="81" t="s">
        <v>25</v>
      </c>
      <c r="B31" s="81" t="s">
        <v>28</v>
      </c>
      <c r="C31" s="81" t="s">
        <v>106</v>
      </c>
      <c r="D31" s="81" t="s">
        <v>96</v>
      </c>
      <c r="E31" s="81">
        <v>445</v>
      </c>
    </row>
    <row r="32" spans="1:5" x14ac:dyDescent="0.35">
      <c r="A32" s="81" t="s">
        <v>25</v>
      </c>
      <c r="B32" s="81" t="s">
        <v>29</v>
      </c>
      <c r="C32" s="81" t="s">
        <v>107</v>
      </c>
      <c r="D32" s="81" t="s">
        <v>72</v>
      </c>
      <c r="E32" s="81">
        <v>134</v>
      </c>
    </row>
    <row r="33" spans="1:5" x14ac:dyDescent="0.35">
      <c r="A33" s="81" t="s">
        <v>25</v>
      </c>
      <c r="B33" s="81" t="s">
        <v>30</v>
      </c>
      <c r="C33" s="81" t="s">
        <v>108</v>
      </c>
      <c r="D33" s="81" t="s">
        <v>70</v>
      </c>
      <c r="E33" s="81">
        <v>87</v>
      </c>
    </row>
    <row r="34" spans="1:5" x14ac:dyDescent="0.35">
      <c r="A34" s="81" t="s">
        <v>27</v>
      </c>
      <c r="B34" s="81" t="s">
        <v>26</v>
      </c>
      <c r="C34" s="81" t="s">
        <v>109</v>
      </c>
      <c r="D34" s="81" t="s">
        <v>110</v>
      </c>
      <c r="E34" s="81">
        <v>348</v>
      </c>
    </row>
    <row r="35" spans="1:5" x14ac:dyDescent="0.35">
      <c r="A35" s="81" t="s">
        <v>27</v>
      </c>
      <c r="B35" s="81" t="s">
        <v>28</v>
      </c>
      <c r="C35" s="81" t="s">
        <v>111</v>
      </c>
      <c r="D35" s="81" t="s">
        <v>68</v>
      </c>
      <c r="E35" s="81">
        <v>540</v>
      </c>
    </row>
    <row r="36" spans="1:5" x14ac:dyDescent="0.35">
      <c r="A36" s="81" t="s">
        <v>27</v>
      </c>
      <c r="B36" s="81" t="s">
        <v>29</v>
      </c>
      <c r="C36" s="81" t="s">
        <v>112</v>
      </c>
      <c r="D36" s="81" t="s">
        <v>83</v>
      </c>
      <c r="E36" s="81">
        <v>115</v>
      </c>
    </row>
    <row r="37" spans="1:5" x14ac:dyDescent="0.35">
      <c r="A37" s="81" t="s">
        <v>27</v>
      </c>
      <c r="B37" s="81" t="s">
        <v>30</v>
      </c>
      <c r="C37" s="81" t="s">
        <v>113</v>
      </c>
      <c r="D37" s="81" t="s">
        <v>72</v>
      </c>
      <c r="E37" s="81">
        <v>59</v>
      </c>
    </row>
    <row r="38" spans="1:5" x14ac:dyDescent="0.35">
      <c r="A38" s="81" t="s">
        <v>32</v>
      </c>
      <c r="B38" s="81" t="s">
        <v>26</v>
      </c>
      <c r="C38" s="81" t="s">
        <v>114</v>
      </c>
      <c r="D38" s="81" t="s">
        <v>66</v>
      </c>
      <c r="E38" s="81">
        <v>297</v>
      </c>
    </row>
    <row r="39" spans="1:5" x14ac:dyDescent="0.35">
      <c r="A39" s="81" t="s">
        <v>32</v>
      </c>
      <c r="B39" s="81" t="s">
        <v>28</v>
      </c>
      <c r="C39" s="81" t="s">
        <v>115</v>
      </c>
      <c r="D39" s="81" t="s">
        <v>68</v>
      </c>
      <c r="E39" s="81">
        <v>439</v>
      </c>
    </row>
    <row r="40" spans="1:5" x14ac:dyDescent="0.35">
      <c r="A40" s="81" t="s">
        <v>32</v>
      </c>
      <c r="B40" s="81" t="s">
        <v>29</v>
      </c>
      <c r="C40" s="81" t="s">
        <v>116</v>
      </c>
      <c r="D40" s="81" t="s">
        <v>72</v>
      </c>
      <c r="E40" s="81">
        <v>83</v>
      </c>
    </row>
    <row r="41" spans="1:5" x14ac:dyDescent="0.35">
      <c r="A41" s="81" t="s">
        <v>32</v>
      </c>
      <c r="B41" s="81" t="s">
        <v>30</v>
      </c>
      <c r="C41" s="81" t="s">
        <v>117</v>
      </c>
      <c r="D41" s="81" t="s">
        <v>70</v>
      </c>
      <c r="E41" s="81">
        <v>58</v>
      </c>
    </row>
    <row r="42" spans="1:5" x14ac:dyDescent="0.35">
      <c r="A42" s="81" t="s">
        <v>51</v>
      </c>
      <c r="B42" s="81" t="s">
        <v>26</v>
      </c>
      <c r="C42" s="81" t="s">
        <v>118</v>
      </c>
      <c r="D42" s="81" t="s">
        <v>91</v>
      </c>
      <c r="E42" s="81">
        <v>358</v>
      </c>
    </row>
    <row r="43" spans="1:5" x14ac:dyDescent="0.35">
      <c r="A43" s="81" t="s">
        <v>51</v>
      </c>
      <c r="B43" s="81" t="s">
        <v>28</v>
      </c>
      <c r="C43" s="81" t="s">
        <v>119</v>
      </c>
      <c r="D43" s="81" t="s">
        <v>72</v>
      </c>
      <c r="E43" s="81">
        <v>282</v>
      </c>
    </row>
    <row r="44" spans="1:5" x14ac:dyDescent="0.35">
      <c r="A44" s="81" t="s">
        <v>51</v>
      </c>
      <c r="B44" s="81" t="s">
        <v>29</v>
      </c>
      <c r="C44" s="81" t="s">
        <v>120</v>
      </c>
      <c r="D44" s="81" t="s">
        <v>83</v>
      </c>
      <c r="E44" s="81">
        <v>59</v>
      </c>
    </row>
    <row r="45" spans="1:5" x14ac:dyDescent="0.35">
      <c r="A45" s="81" t="s">
        <v>51</v>
      </c>
      <c r="B45" s="81" t="s">
        <v>30</v>
      </c>
      <c r="C45" s="81" t="s">
        <v>121</v>
      </c>
      <c r="D45" s="81" t="s">
        <v>83</v>
      </c>
      <c r="E45" s="81">
        <v>49</v>
      </c>
    </row>
    <row r="46" spans="1:5" x14ac:dyDescent="0.35">
      <c r="A46" s="81" t="s">
        <v>122</v>
      </c>
      <c r="B46" s="81" t="s">
        <v>26</v>
      </c>
      <c r="C46" s="81" t="s">
        <v>123</v>
      </c>
      <c r="D46" s="81" t="s">
        <v>86</v>
      </c>
      <c r="E46" s="81">
        <v>304</v>
      </c>
    </row>
    <row r="47" spans="1:5" x14ac:dyDescent="0.35">
      <c r="A47" s="81" t="s">
        <v>122</v>
      </c>
      <c r="B47" s="81" t="s">
        <v>28</v>
      </c>
      <c r="C47" s="81" t="s">
        <v>124</v>
      </c>
      <c r="D47" s="81" t="s">
        <v>70</v>
      </c>
      <c r="E47" s="81">
        <v>342</v>
      </c>
    </row>
    <row r="48" spans="1:5" x14ac:dyDescent="0.35">
      <c r="A48" s="81" t="s">
        <v>122</v>
      </c>
      <c r="B48" s="81" t="s">
        <v>29</v>
      </c>
      <c r="C48" s="81" t="s">
        <v>125</v>
      </c>
      <c r="D48" s="81" t="s">
        <v>83</v>
      </c>
      <c r="E48" s="81">
        <v>57</v>
      </c>
    </row>
    <row r="49" spans="1:5" x14ac:dyDescent="0.35">
      <c r="A49" s="81" t="s">
        <v>122</v>
      </c>
      <c r="B49" s="81" t="s">
        <v>30</v>
      </c>
      <c r="C49" s="81" t="s">
        <v>126</v>
      </c>
      <c r="D49" s="81" t="s">
        <v>72</v>
      </c>
      <c r="E49" s="81">
        <v>46</v>
      </c>
    </row>
    <row r="50" spans="1:5" x14ac:dyDescent="0.35">
      <c r="A50" s="81" t="s">
        <v>127</v>
      </c>
      <c r="B50" s="81" t="s">
        <v>26</v>
      </c>
      <c r="C50" s="81" t="s">
        <v>128</v>
      </c>
      <c r="D50" s="81" t="s">
        <v>102</v>
      </c>
      <c r="E50" s="81">
        <v>323</v>
      </c>
    </row>
    <row r="51" spans="1:5" x14ac:dyDescent="0.35">
      <c r="A51" s="81" t="s">
        <v>127</v>
      </c>
      <c r="B51" s="81" t="s">
        <v>28</v>
      </c>
      <c r="C51" s="81" t="s">
        <v>129</v>
      </c>
      <c r="D51" s="81" t="s">
        <v>86</v>
      </c>
      <c r="E51" s="81">
        <v>358</v>
      </c>
    </row>
    <row r="52" spans="1:5" x14ac:dyDescent="0.35">
      <c r="A52" s="81" t="s">
        <v>127</v>
      </c>
      <c r="B52" s="81" t="s">
        <v>29</v>
      </c>
      <c r="C52" s="81" t="s">
        <v>130</v>
      </c>
      <c r="D52" s="81" t="s">
        <v>70</v>
      </c>
      <c r="E52" s="81">
        <v>72</v>
      </c>
    </row>
    <row r="53" spans="1:5" x14ac:dyDescent="0.35">
      <c r="A53" s="81" t="s">
        <v>127</v>
      </c>
      <c r="B53" s="81" t="s">
        <v>30</v>
      </c>
      <c r="C53" s="81" t="s">
        <v>131</v>
      </c>
      <c r="D53" s="81" t="s">
        <v>83</v>
      </c>
      <c r="E53" s="81">
        <v>55</v>
      </c>
    </row>
    <row r="54" spans="1:5" x14ac:dyDescent="0.35">
      <c r="A54" s="81"/>
      <c r="B54" s="81"/>
      <c r="C54" s="81"/>
      <c r="D54" s="81"/>
      <c r="E54" s="81"/>
    </row>
    <row r="55" spans="1:5" x14ac:dyDescent="0.35">
      <c r="A55" s="81"/>
      <c r="B55" s="81"/>
      <c r="C55" s="81"/>
      <c r="D55" s="81"/>
      <c r="E55" s="81"/>
    </row>
    <row r="56" spans="1:5" x14ac:dyDescent="0.35">
      <c r="A56" s="81"/>
      <c r="B56" s="81"/>
      <c r="C56" s="81"/>
      <c r="D56" s="81"/>
      <c r="E56" s="81"/>
    </row>
    <row r="57" spans="1:5" x14ac:dyDescent="0.35">
      <c r="A57" s="81"/>
      <c r="B57" s="81"/>
      <c r="C57" s="81"/>
      <c r="D57" s="81"/>
      <c r="E57" s="81"/>
    </row>
    <row r="58" spans="1:5" x14ac:dyDescent="0.35">
      <c r="A58" s="81"/>
      <c r="B58" s="81"/>
      <c r="C58" s="81"/>
      <c r="D58" s="81"/>
      <c r="E58" s="81"/>
    </row>
    <row r="59" spans="1:5" x14ac:dyDescent="0.35">
      <c r="A59" s="81"/>
      <c r="B59" s="81"/>
      <c r="C59" s="81"/>
      <c r="D59" s="81"/>
      <c r="E59" s="81"/>
    </row>
    <row r="60" spans="1:5" x14ac:dyDescent="0.35">
      <c r="A60" s="81"/>
      <c r="B60" s="81"/>
      <c r="C60" s="81"/>
      <c r="D60" s="81"/>
      <c r="E60" s="81"/>
    </row>
    <row r="61" spans="1:5" x14ac:dyDescent="0.35">
      <c r="A61" s="81"/>
      <c r="B61" s="81"/>
      <c r="C61" s="81"/>
      <c r="D61" s="81"/>
      <c r="E61" s="81"/>
    </row>
    <row r="62" spans="1:5" x14ac:dyDescent="0.35">
      <c r="A62" s="81"/>
      <c r="B62" s="81"/>
      <c r="C62" s="81"/>
      <c r="D62" s="81"/>
      <c r="E62" s="81"/>
    </row>
    <row r="63" spans="1:5" x14ac:dyDescent="0.35">
      <c r="A63" s="81"/>
      <c r="B63" s="81"/>
      <c r="C63" s="81"/>
      <c r="D63" s="81"/>
      <c r="E63" s="81"/>
    </row>
    <row r="64" spans="1:5" x14ac:dyDescent="0.35">
      <c r="A64" s="81"/>
      <c r="B64" s="81"/>
      <c r="C64" s="81"/>
      <c r="D64" s="81"/>
      <c r="E64" s="81"/>
    </row>
    <row r="65" spans="1:5" x14ac:dyDescent="0.35">
      <c r="A65" s="81"/>
      <c r="B65" s="81"/>
      <c r="C65" s="81"/>
      <c r="D65" s="81"/>
      <c r="E65" s="81"/>
    </row>
    <row r="66" spans="1:5" x14ac:dyDescent="0.35">
      <c r="A66" s="81"/>
      <c r="B66" s="81"/>
      <c r="C66" s="81"/>
      <c r="D66" s="81"/>
      <c r="E66" s="81"/>
    </row>
    <row r="67" spans="1:5" x14ac:dyDescent="0.35">
      <c r="A67" s="81"/>
      <c r="B67" s="81"/>
      <c r="C67" s="81"/>
      <c r="D67" s="81"/>
      <c r="E67" s="81"/>
    </row>
    <row r="68" spans="1:5" x14ac:dyDescent="0.35">
      <c r="A68" s="81"/>
      <c r="B68" s="81"/>
      <c r="C68" s="81"/>
      <c r="D68" s="81"/>
      <c r="E68" s="81"/>
    </row>
    <row r="69" spans="1:5" x14ac:dyDescent="0.35">
      <c r="A69" s="81"/>
      <c r="B69" s="81"/>
      <c r="C69" s="81"/>
      <c r="D69" s="81"/>
      <c r="E69" s="81"/>
    </row>
    <row r="70" spans="1:5" x14ac:dyDescent="0.35">
      <c r="A70" s="81"/>
      <c r="B70" s="81"/>
      <c r="C70" s="81"/>
      <c r="D70" s="81"/>
      <c r="E70" s="81"/>
    </row>
    <row r="71" spans="1:5" x14ac:dyDescent="0.35">
      <c r="A71" s="81"/>
      <c r="B71" s="81"/>
      <c r="C71" s="81"/>
      <c r="D71" s="81"/>
      <c r="E71" s="81"/>
    </row>
    <row r="72" spans="1:5" x14ac:dyDescent="0.35">
      <c r="A72" s="81"/>
      <c r="B72" s="81"/>
      <c r="C72" s="81"/>
      <c r="D72" s="81"/>
      <c r="E72" s="81"/>
    </row>
    <row r="73" spans="1:5" x14ac:dyDescent="0.35">
      <c r="A73" s="81"/>
      <c r="B73" s="81"/>
      <c r="C73" s="81"/>
      <c r="D73" s="81"/>
      <c r="E73" s="81"/>
    </row>
    <row r="74" spans="1:5" x14ac:dyDescent="0.35">
      <c r="A74" s="81"/>
      <c r="B74" s="81"/>
      <c r="C74" s="81"/>
      <c r="D74" s="81"/>
      <c r="E74" s="81"/>
    </row>
    <row r="75" spans="1:5" x14ac:dyDescent="0.35">
      <c r="A75" s="81"/>
      <c r="B75" s="81"/>
      <c r="C75" s="81"/>
      <c r="D75" s="81"/>
      <c r="E75" s="81"/>
    </row>
    <row r="76" spans="1:5" x14ac:dyDescent="0.35">
      <c r="A76" s="81"/>
      <c r="B76" s="81"/>
      <c r="C76" s="81"/>
      <c r="D76" s="81"/>
      <c r="E76" s="81"/>
    </row>
    <row r="77" spans="1:5" x14ac:dyDescent="0.35">
      <c r="A77" s="81"/>
      <c r="B77" s="81"/>
      <c r="C77" s="81"/>
      <c r="D77" s="81"/>
      <c r="E77" s="81"/>
    </row>
    <row r="78" spans="1:5" x14ac:dyDescent="0.35">
      <c r="A78" s="81"/>
      <c r="B78" s="81"/>
      <c r="C78" s="81"/>
      <c r="D78" s="81"/>
      <c r="E78" s="81"/>
    </row>
    <row r="79" spans="1:5" x14ac:dyDescent="0.35">
      <c r="A79" s="81"/>
      <c r="B79" s="81"/>
      <c r="C79" s="81"/>
      <c r="D79" s="81"/>
      <c r="E79" s="81"/>
    </row>
    <row r="80" spans="1:5" x14ac:dyDescent="0.35">
      <c r="A80" s="81"/>
      <c r="B80" s="81"/>
      <c r="C80" s="81"/>
      <c r="D80" s="81"/>
      <c r="E80" s="81"/>
    </row>
    <row r="81" spans="1:5" x14ac:dyDescent="0.35">
      <c r="A81" s="81"/>
      <c r="B81" s="81"/>
      <c r="C81" s="81"/>
      <c r="D81" s="81"/>
      <c r="E81" s="81"/>
    </row>
    <row r="82" spans="1:5" x14ac:dyDescent="0.35">
      <c r="A82" s="81"/>
      <c r="B82" s="81"/>
      <c r="C82" s="81"/>
      <c r="D82" s="81"/>
      <c r="E82" s="81"/>
    </row>
    <row r="83" spans="1:5" x14ac:dyDescent="0.35">
      <c r="A83" s="81"/>
      <c r="B83" s="81"/>
      <c r="C83" s="81"/>
      <c r="D83" s="81"/>
      <c r="E83" s="81"/>
    </row>
    <row r="84" spans="1:5" x14ac:dyDescent="0.35">
      <c r="A84" s="81"/>
      <c r="B84" s="81"/>
      <c r="C84" s="81"/>
      <c r="D84" s="81"/>
      <c r="E84" s="81"/>
    </row>
    <row r="85" spans="1:5" x14ac:dyDescent="0.35">
      <c r="A85" s="81"/>
      <c r="B85" s="81"/>
      <c r="C85" s="81"/>
      <c r="D85" s="81"/>
      <c r="E85" s="81"/>
    </row>
    <row r="86" spans="1:5" x14ac:dyDescent="0.35">
      <c r="A86" s="81"/>
      <c r="B86" s="81"/>
      <c r="C86" s="81"/>
      <c r="D86" s="81"/>
      <c r="E86" s="81"/>
    </row>
    <row r="87" spans="1:5" x14ac:dyDescent="0.35">
      <c r="A87" s="81"/>
      <c r="B87" s="81"/>
      <c r="C87" s="81"/>
      <c r="D87" s="81"/>
      <c r="E87" s="81"/>
    </row>
    <row r="88" spans="1:5" x14ac:dyDescent="0.35">
      <c r="A88" s="81"/>
      <c r="B88" s="81"/>
      <c r="C88" s="81"/>
      <c r="D88" s="81"/>
      <c r="E88" s="81"/>
    </row>
    <row r="89" spans="1:5" x14ac:dyDescent="0.35">
      <c r="A89" s="81"/>
      <c r="B89" s="81"/>
      <c r="C89" s="81"/>
      <c r="D89" s="81"/>
      <c r="E89" s="81"/>
    </row>
    <row r="90" spans="1:5" x14ac:dyDescent="0.35">
      <c r="A90" s="81"/>
      <c r="B90" s="81"/>
      <c r="C90" s="81"/>
      <c r="D90" s="81"/>
      <c r="E90" s="81"/>
    </row>
    <row r="91" spans="1:5" x14ac:dyDescent="0.35">
      <c r="A91" s="81"/>
      <c r="B91" s="81"/>
      <c r="C91" s="81"/>
      <c r="D91" s="81"/>
      <c r="E91" s="81"/>
    </row>
    <row r="92" spans="1:5" x14ac:dyDescent="0.35">
      <c r="A92" s="81"/>
      <c r="B92" s="81"/>
      <c r="C92" s="81"/>
      <c r="D92" s="81"/>
      <c r="E92" s="81"/>
    </row>
    <row r="93" spans="1:5" x14ac:dyDescent="0.35">
      <c r="A93" s="81"/>
      <c r="B93" s="81"/>
      <c r="C93" s="81"/>
      <c r="D93" s="81"/>
      <c r="E93" s="81"/>
    </row>
    <row r="94" spans="1:5" x14ac:dyDescent="0.35">
      <c r="A94" s="81"/>
      <c r="B94" s="81"/>
      <c r="C94" s="81"/>
      <c r="D94" s="81"/>
      <c r="E94" s="81"/>
    </row>
    <row r="95" spans="1:5" x14ac:dyDescent="0.35">
      <c r="A95" s="81"/>
      <c r="B95" s="81"/>
      <c r="C95" s="81"/>
      <c r="D95" s="81"/>
      <c r="E95" s="81"/>
    </row>
    <row r="96" spans="1:5" x14ac:dyDescent="0.35">
      <c r="A96" s="81"/>
      <c r="B96" s="81"/>
      <c r="C96" s="81"/>
      <c r="D96" s="81"/>
      <c r="E96" s="81"/>
    </row>
    <row r="97" spans="1:5" x14ac:dyDescent="0.35">
      <c r="A97" s="81"/>
      <c r="B97" s="81"/>
      <c r="C97" s="81"/>
      <c r="D97" s="81"/>
      <c r="E97" s="81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37"/>
  <sheetViews>
    <sheetView topLeftCell="A7" workbookViewId="0">
      <selection activeCell="I14" sqref="I14"/>
    </sheetView>
  </sheetViews>
  <sheetFormatPr defaultColWidth="9.1796875" defaultRowHeight="14.5" x14ac:dyDescent="0.35"/>
  <cols>
    <col min="1" max="1" width="10.81640625" style="1" customWidth="1"/>
    <col min="2" max="6" width="13.1796875" style="1" customWidth="1"/>
    <col min="7" max="7" width="5.81640625" style="1" customWidth="1"/>
    <col min="8" max="11" width="13.1796875" style="1" customWidth="1"/>
    <col min="12" max="12" width="9.1796875" style="1" customWidth="1"/>
    <col min="13" max="13" width="27.1796875" style="1" hidden="1" customWidth="1"/>
    <col min="14" max="14" width="9.1796875" style="1" customWidth="1"/>
    <col min="15" max="16384" width="9.1796875" style="1"/>
  </cols>
  <sheetData>
    <row r="1" spans="1:24" ht="37.5" customHeight="1" x14ac:dyDescent="0.3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13"/>
      <c r="M1" s="13"/>
      <c r="N1" s="13"/>
    </row>
    <row r="2" spans="1:24" ht="15" customHeight="1" x14ac:dyDescent="0.35">
      <c r="B2" s="15"/>
      <c r="M2" s="1" t="s">
        <v>16</v>
      </c>
    </row>
    <row r="3" spans="1:24" ht="15" customHeight="1" thickBot="1" x14ac:dyDescent="0.4">
      <c r="B3" s="92" t="str">
        <f>FIRE0706!A3</f>
        <v>Fatal and non-fatal casualties</v>
      </c>
      <c r="C3" s="92"/>
      <c r="D3" s="92"/>
      <c r="E3" s="92"/>
      <c r="F3" s="92"/>
      <c r="H3" s="36"/>
      <c r="I3" s="36"/>
      <c r="J3" s="36"/>
      <c r="K3" s="36"/>
      <c r="M3" s="1" t="s">
        <v>14</v>
      </c>
    </row>
    <row r="4" spans="1:24" ht="15" customHeight="1" thickBot="1" x14ac:dyDescent="0.4">
      <c r="B4" s="40"/>
      <c r="C4" s="40"/>
      <c r="D4" s="40"/>
      <c r="E4" s="40"/>
      <c r="F4" s="40"/>
      <c r="H4" s="99" t="s">
        <v>6</v>
      </c>
      <c r="I4" s="99"/>
      <c r="J4" s="99"/>
      <c r="K4" s="99"/>
    </row>
    <row r="5" spans="1:24" s="3" customFormat="1" ht="44" thickBot="1" x14ac:dyDescent="0.4">
      <c r="A5" s="12" t="s">
        <v>7</v>
      </c>
      <c r="B5" s="14" t="s">
        <v>8</v>
      </c>
      <c r="C5" s="2" t="s">
        <v>28</v>
      </c>
      <c r="D5" s="2" t="s">
        <v>30</v>
      </c>
      <c r="E5" s="2" t="s">
        <v>29</v>
      </c>
      <c r="F5" s="2" t="s">
        <v>26</v>
      </c>
      <c r="G5" s="2"/>
      <c r="H5" s="2" t="s">
        <v>28</v>
      </c>
      <c r="I5" s="2" t="s">
        <v>30</v>
      </c>
      <c r="J5" s="2" t="s">
        <v>29</v>
      </c>
      <c r="K5" s="2" t="s">
        <v>26</v>
      </c>
      <c r="Q5" s="20"/>
    </row>
    <row r="6" spans="1:24" x14ac:dyDescent="0.35">
      <c r="A6" s="4" t="s">
        <v>1</v>
      </c>
      <c r="B6" s="6">
        <f>SUM(C6:F6)</f>
        <v>1063</v>
      </c>
      <c r="C6" s="5">
        <f>IF($B$3="Primary fires",SUMPRODUCT((Data!$A$2:$A$98=$A6)*(Data!$B$2:$B$98=C$5)*(Data!$C$2:$C$98)),SUMPRODUCT((Data!$A$2:$A$98=$A6)*(Data!$B$2:$B$98=C$5)*(Data!$D$2:$D$98))+SUMPRODUCT((Data!$A$2:$A$98=$A6)*(Data!$B$2:$B$98=C$5)*(Data!$E$2:$E$98)))</f>
        <v>425</v>
      </c>
      <c r="D6" s="5">
        <f>IF($B$3="Primary fires",SUMPRODUCT((Data!$A$2:$A$98=$A6)*(Data!$B$2:$B$98=D$5)*(Data!$C$2:$C$98)),SUMPRODUCT((Data!$A$2:$A$98=$A6)*(Data!$B$2:$B$98=D$5)*(Data!$D$2:$D$98))+SUMPRODUCT((Data!$A$2:$A$98=$A6)*(Data!$B$2:$B$98=D$5)*(Data!$E$2:$E$98)))</f>
        <v>66</v>
      </c>
      <c r="E6" s="5">
        <f>IF($B$3="Primary fires",SUMPRODUCT((Data!$A$2:$A$98=$A6)*(Data!$B$2:$B$98=E$5)*(Data!$C$2:$C$98)),SUMPRODUCT((Data!$A$2:$A$98=$A6)*(Data!$B$2:$B$98=E$5)*(Data!$D$2:$D$98))+SUMPRODUCT((Data!$A$2:$A$98=$A6)*(Data!$B$2:$B$98=E$5)*(Data!$E$2:$E$98)))</f>
        <v>122</v>
      </c>
      <c r="F6" s="5">
        <f>IF($B$3="Primary fires",SUMPRODUCT((Data!$A$2:$A$98=$A6)*(Data!$B$2:$B$98=F$5)*(Data!$C$2:$C$98)),SUMPRODUCT((Data!$A$2:$A$98=$A6)*(Data!$B$2:$B$98=F$5)*(Data!$D$2:$D$98))+SUMPRODUCT((Data!$A$2:$A$98=$A6)*(Data!$B$2:$B$98=F$5)*(Data!$E$2:$E$98)))</f>
        <v>450</v>
      </c>
      <c r="G6" s="4"/>
      <c r="H6" s="22">
        <f>C6/$B6</f>
        <v>0.39981185324553153</v>
      </c>
      <c r="I6" s="22">
        <f t="shared" ref="I6:K6" si="0">D6/$B6</f>
        <v>6.2088428974600186E-2</v>
      </c>
      <c r="J6" s="22">
        <f t="shared" si="0"/>
        <v>0.11476952022577611</v>
      </c>
      <c r="K6" s="22">
        <f t="shared" si="0"/>
        <v>0.42333019755409218</v>
      </c>
    </row>
    <row r="7" spans="1:24" x14ac:dyDescent="0.35">
      <c r="A7" s="7" t="s">
        <v>2</v>
      </c>
      <c r="B7" s="9">
        <f t="shared" ref="B7:B14" si="1">SUM(C7:F7)</f>
        <v>1096</v>
      </c>
      <c r="C7" s="8">
        <f>IF($B$3="Primary fires",SUMPRODUCT((Data!$A$2:$A$98=$A7)*(Data!$B$2:$B$98=C$5)*(Data!$C$2:$C$98)),SUMPRODUCT((Data!$A$2:$A$98=$A7)*(Data!$B$2:$B$98=C$5)*(Data!$D$2:$D$98))+SUMPRODUCT((Data!$A$2:$A$98=$A7)*(Data!$B$2:$B$98=C$5)*(Data!$E$2:$E$98)))</f>
        <v>423</v>
      </c>
      <c r="D7" s="8">
        <f>IF($B$3="Primary fires",SUMPRODUCT((Data!$A$2:$A$98=$A7)*(Data!$B$2:$B$98=D$5)*(Data!$C$2:$C$98)),SUMPRODUCT((Data!$A$2:$A$98=$A7)*(Data!$B$2:$B$98=D$5)*(Data!$D$2:$D$98))+SUMPRODUCT((Data!$A$2:$A$98=$A7)*(Data!$B$2:$B$98=D$5)*(Data!$E$2:$E$98)))</f>
        <v>63</v>
      </c>
      <c r="E7" s="8">
        <f>IF($B$3="Primary fires",SUMPRODUCT((Data!$A$2:$A$98=$A7)*(Data!$B$2:$B$98=E$5)*(Data!$C$2:$C$98)),SUMPRODUCT((Data!$A$2:$A$98=$A7)*(Data!$B$2:$B$98=E$5)*(Data!$D$2:$D$98))+SUMPRODUCT((Data!$A$2:$A$98=$A7)*(Data!$B$2:$B$98=E$5)*(Data!$E$2:$E$98)))</f>
        <v>159</v>
      </c>
      <c r="F7" s="8">
        <f>IF($B$3="Primary fires",SUMPRODUCT((Data!$A$2:$A$98=$A7)*(Data!$B$2:$B$98=F$5)*(Data!$C$2:$C$98)),SUMPRODUCT((Data!$A$2:$A$98=$A7)*(Data!$B$2:$B$98=F$5)*(Data!$D$2:$D$98))+SUMPRODUCT((Data!$A$2:$A$98=$A7)*(Data!$B$2:$B$98=F$5)*(Data!$E$2:$E$98)))</f>
        <v>451</v>
      </c>
      <c r="H7" s="22">
        <f t="shared" ref="H7:H18" si="2">C7/$B7</f>
        <v>0.38594890510948904</v>
      </c>
      <c r="I7" s="22">
        <f t="shared" ref="I7:I18" si="3">D7/$B7</f>
        <v>5.7481751824817517E-2</v>
      </c>
      <c r="J7" s="22">
        <f t="shared" ref="J7:J18" si="4">E7/$B7</f>
        <v>0.14507299270072993</v>
      </c>
      <c r="K7" s="22">
        <f t="shared" ref="K7:K18" si="5">F7/$B7</f>
        <v>0.41149635036496351</v>
      </c>
    </row>
    <row r="8" spans="1:24" x14ac:dyDescent="0.35">
      <c r="A8" s="7" t="s">
        <v>3</v>
      </c>
      <c r="B8" s="9">
        <f t="shared" si="1"/>
        <v>917</v>
      </c>
      <c r="C8" s="8">
        <f>IF($B$3="Primary fires",SUMPRODUCT((Data!$A$2:$A$98=$A8)*(Data!$B$2:$B$98=C$5)*(Data!$C$2:$C$98)),SUMPRODUCT((Data!$A$2:$A$98=$A8)*(Data!$B$2:$B$98=C$5)*(Data!$D$2:$D$98))+SUMPRODUCT((Data!$A$2:$A$98=$A8)*(Data!$B$2:$B$98=C$5)*(Data!$E$2:$E$98)))</f>
        <v>382</v>
      </c>
      <c r="D8" s="8">
        <f>IF($B$3="Primary fires",SUMPRODUCT((Data!$A$2:$A$98=$A8)*(Data!$B$2:$B$98=D$5)*(Data!$C$2:$C$98)),SUMPRODUCT((Data!$A$2:$A$98=$A8)*(Data!$B$2:$B$98=D$5)*(Data!$D$2:$D$98))+SUMPRODUCT((Data!$A$2:$A$98=$A8)*(Data!$B$2:$B$98=D$5)*(Data!$E$2:$E$98)))</f>
        <v>76</v>
      </c>
      <c r="E8" s="8">
        <f>IF($B$3="Primary fires",SUMPRODUCT((Data!$A$2:$A$98=$A8)*(Data!$B$2:$B$98=E$5)*(Data!$C$2:$C$98)),SUMPRODUCT((Data!$A$2:$A$98=$A8)*(Data!$B$2:$B$98=E$5)*(Data!$D$2:$D$98))+SUMPRODUCT((Data!$A$2:$A$98=$A8)*(Data!$B$2:$B$98=E$5)*(Data!$E$2:$E$98)))</f>
        <v>114</v>
      </c>
      <c r="F8" s="8">
        <f>IF($B$3="Primary fires",SUMPRODUCT((Data!$A$2:$A$98=$A8)*(Data!$B$2:$B$98=F$5)*(Data!$C$2:$C$98)),SUMPRODUCT((Data!$A$2:$A$98=$A8)*(Data!$B$2:$B$98=F$5)*(Data!$D$2:$D$98))+SUMPRODUCT((Data!$A$2:$A$98=$A8)*(Data!$B$2:$B$98=F$5)*(Data!$E$2:$E$98)))</f>
        <v>345</v>
      </c>
      <c r="H8" s="22">
        <f t="shared" si="2"/>
        <v>0.41657579062159217</v>
      </c>
      <c r="I8" s="22">
        <f t="shared" si="3"/>
        <v>8.2878953107960743E-2</v>
      </c>
      <c r="J8" s="22">
        <f t="shared" si="4"/>
        <v>0.12431842966194111</v>
      </c>
      <c r="K8" s="22">
        <f t="shared" si="5"/>
        <v>0.37622682660850598</v>
      </c>
    </row>
    <row r="9" spans="1:24" x14ac:dyDescent="0.35">
      <c r="A9" s="7" t="s">
        <v>4</v>
      </c>
      <c r="B9" s="9">
        <f t="shared" si="1"/>
        <v>941</v>
      </c>
      <c r="C9" s="8">
        <f>IF($B$3="Primary fires",SUMPRODUCT((Data!$A$2:$A$98=$A9)*(Data!$B$2:$B$98=C$5)*(Data!$C$2:$C$98)),SUMPRODUCT((Data!$A$2:$A$98=$A9)*(Data!$B$2:$B$98=C$5)*(Data!$D$2:$D$98))+SUMPRODUCT((Data!$A$2:$A$98=$A9)*(Data!$B$2:$B$98=C$5)*(Data!$E$2:$E$98)))</f>
        <v>406</v>
      </c>
      <c r="D9" s="8">
        <f>IF($B$3="Primary fires",SUMPRODUCT((Data!$A$2:$A$98=$A9)*(Data!$B$2:$B$98=D$5)*(Data!$C$2:$C$98)),SUMPRODUCT((Data!$A$2:$A$98=$A9)*(Data!$B$2:$B$98=D$5)*(Data!$D$2:$D$98))+SUMPRODUCT((Data!$A$2:$A$98=$A9)*(Data!$B$2:$B$98=D$5)*(Data!$E$2:$E$98)))</f>
        <v>64</v>
      </c>
      <c r="E9" s="8">
        <f>IF($B$3="Primary fires",SUMPRODUCT((Data!$A$2:$A$98=$A9)*(Data!$B$2:$B$98=E$5)*(Data!$C$2:$C$98)),SUMPRODUCT((Data!$A$2:$A$98=$A9)*(Data!$B$2:$B$98=E$5)*(Data!$D$2:$D$98))+SUMPRODUCT((Data!$A$2:$A$98=$A9)*(Data!$B$2:$B$98=E$5)*(Data!$E$2:$E$98)))</f>
        <v>108</v>
      </c>
      <c r="F9" s="8">
        <f>IF($B$3="Primary fires",SUMPRODUCT((Data!$A$2:$A$98=$A9)*(Data!$B$2:$B$98=F$5)*(Data!$C$2:$C$98)),SUMPRODUCT((Data!$A$2:$A$98=$A9)*(Data!$B$2:$B$98=F$5)*(Data!$D$2:$D$98))+SUMPRODUCT((Data!$A$2:$A$98=$A9)*(Data!$B$2:$B$98=F$5)*(Data!$E$2:$E$98)))</f>
        <v>363</v>
      </c>
      <c r="H9" s="22">
        <f t="shared" si="2"/>
        <v>0.43145589798087142</v>
      </c>
      <c r="I9" s="22">
        <f t="shared" si="3"/>
        <v>6.8012752391073322E-2</v>
      </c>
      <c r="J9" s="22">
        <f t="shared" si="4"/>
        <v>0.11477151965993623</v>
      </c>
      <c r="K9" s="22">
        <f t="shared" si="5"/>
        <v>0.38575982996811903</v>
      </c>
    </row>
    <row r="10" spans="1:24" x14ac:dyDescent="0.35">
      <c r="A10" s="7" t="s">
        <v>5</v>
      </c>
      <c r="B10" s="9">
        <f t="shared" si="1"/>
        <v>907</v>
      </c>
      <c r="C10" s="8">
        <f>IF($B$3="Primary fires",SUMPRODUCT((Data!$A$2:$A$98=$A10)*(Data!$B$2:$B$98=C$5)*(Data!$C$2:$C$98)),SUMPRODUCT((Data!$A$2:$A$98=$A10)*(Data!$B$2:$B$98=C$5)*(Data!$D$2:$D$98))+SUMPRODUCT((Data!$A$2:$A$98=$A10)*(Data!$B$2:$B$98=C$5)*(Data!$E$2:$E$98)))</f>
        <v>384</v>
      </c>
      <c r="D10" s="8">
        <f>IF($B$3="Primary fires",SUMPRODUCT((Data!$A$2:$A$98=$A10)*(Data!$B$2:$B$98=D$5)*(Data!$C$2:$C$98)),SUMPRODUCT((Data!$A$2:$A$98=$A10)*(Data!$B$2:$B$98=D$5)*(Data!$D$2:$D$98))+SUMPRODUCT((Data!$A$2:$A$98=$A10)*(Data!$B$2:$B$98=D$5)*(Data!$E$2:$E$98)))</f>
        <v>86</v>
      </c>
      <c r="E10" s="8">
        <f>IF($B$3="Primary fires",SUMPRODUCT((Data!$A$2:$A$98=$A10)*(Data!$B$2:$B$98=E$5)*(Data!$C$2:$C$98)),SUMPRODUCT((Data!$A$2:$A$98=$A10)*(Data!$B$2:$B$98=E$5)*(Data!$D$2:$D$98))+SUMPRODUCT((Data!$A$2:$A$98=$A10)*(Data!$B$2:$B$98=E$5)*(Data!$E$2:$E$98)))</f>
        <v>97</v>
      </c>
      <c r="F10" s="8">
        <f>IF($B$3="Primary fires",SUMPRODUCT((Data!$A$2:$A$98=$A10)*(Data!$B$2:$B$98=F$5)*(Data!$C$2:$C$98)),SUMPRODUCT((Data!$A$2:$A$98=$A10)*(Data!$B$2:$B$98=F$5)*(Data!$D$2:$D$98))+SUMPRODUCT((Data!$A$2:$A$98=$A10)*(Data!$B$2:$B$98=F$5)*(Data!$E$2:$E$98)))</f>
        <v>340</v>
      </c>
      <c r="G10" s="7"/>
      <c r="H10" s="22">
        <f t="shared" si="2"/>
        <v>0.42337375964718854</v>
      </c>
      <c r="I10" s="22">
        <f t="shared" si="3"/>
        <v>9.4818081587651593E-2</v>
      </c>
      <c r="J10" s="22">
        <f t="shared" si="4"/>
        <v>0.10694597574421169</v>
      </c>
      <c r="K10" s="22">
        <f t="shared" si="5"/>
        <v>0.3748621830209482</v>
      </c>
    </row>
    <row r="11" spans="1:24" x14ac:dyDescent="0.35">
      <c r="A11" s="7" t="s">
        <v>15</v>
      </c>
      <c r="B11" s="9">
        <f t="shared" si="1"/>
        <v>1116</v>
      </c>
      <c r="C11" s="8">
        <f>IF($B$3="Primary fires",SUMPRODUCT((Data!$A$2:$A$98=$A11)*(Data!$B$2:$B$98=C$5)*(Data!$C$2:$C$98)),SUMPRODUCT((Data!$A$2:$A$98=$A11)*(Data!$B$2:$B$98=C$5)*(Data!$D$2:$D$98))+SUMPRODUCT((Data!$A$2:$A$98=$A11)*(Data!$B$2:$B$98=C$5)*(Data!$E$2:$E$98)))</f>
        <v>555</v>
      </c>
      <c r="D11" s="8">
        <f>IF($B$3="Primary fires",SUMPRODUCT((Data!$A$2:$A$98=$A11)*(Data!$B$2:$B$98=D$5)*(Data!$C$2:$C$98)),SUMPRODUCT((Data!$A$2:$A$98=$A11)*(Data!$B$2:$B$98=D$5)*(Data!$D$2:$D$98))+SUMPRODUCT((Data!$A$2:$A$98=$A11)*(Data!$B$2:$B$98=D$5)*(Data!$E$2:$E$98)))</f>
        <v>111</v>
      </c>
      <c r="E11" s="8">
        <f>IF($B$3="Primary fires",SUMPRODUCT((Data!$A$2:$A$98=$A11)*(Data!$B$2:$B$98=E$5)*(Data!$C$2:$C$98)),SUMPRODUCT((Data!$A$2:$A$98=$A11)*(Data!$B$2:$B$98=E$5)*(Data!$D$2:$D$98))+SUMPRODUCT((Data!$A$2:$A$98=$A11)*(Data!$B$2:$B$98=E$5)*(Data!$E$2:$E$98)))</f>
        <v>124</v>
      </c>
      <c r="F11" s="8">
        <f>IF($B$3="Primary fires",SUMPRODUCT((Data!$A$2:$A$98=$A11)*(Data!$B$2:$B$98=F$5)*(Data!$C$2:$C$98)),SUMPRODUCT((Data!$A$2:$A$98=$A11)*(Data!$B$2:$B$98=F$5)*(Data!$D$2:$D$98))+SUMPRODUCT((Data!$A$2:$A$98=$A11)*(Data!$B$2:$B$98=F$5)*(Data!$E$2:$E$98)))</f>
        <v>326</v>
      </c>
      <c r="G11" s="21"/>
      <c r="H11" s="22">
        <f t="shared" si="2"/>
        <v>0.49731182795698925</v>
      </c>
      <c r="I11" s="22">
        <f t="shared" si="3"/>
        <v>9.9462365591397844E-2</v>
      </c>
      <c r="J11" s="22">
        <f t="shared" si="4"/>
        <v>0.1111111111111111</v>
      </c>
      <c r="K11" s="22">
        <f t="shared" si="5"/>
        <v>0.29211469534050177</v>
      </c>
      <c r="O11" s="19"/>
      <c r="P11" s="19"/>
      <c r="Q11" s="19"/>
      <c r="R11" s="19"/>
      <c r="T11" s="19"/>
      <c r="U11" s="19"/>
      <c r="V11" s="19"/>
      <c r="W11" s="19"/>
      <c r="X11" s="19"/>
    </row>
    <row r="12" spans="1:24" x14ac:dyDescent="0.35">
      <c r="A12" s="7" t="s">
        <v>24</v>
      </c>
      <c r="B12" s="9">
        <f t="shared" si="1"/>
        <v>917</v>
      </c>
      <c r="C12" s="8">
        <f>IF($B$3="Primary fires",SUMPRODUCT((Data!$A$2:$A$98=$A12)*(Data!$B$2:$B$98=C$5)*(Data!$C$2:$C$98)),SUMPRODUCT((Data!$A$2:$A$98=$A12)*(Data!$B$2:$B$98=C$5)*(Data!$D$2:$D$98))+SUMPRODUCT((Data!$A$2:$A$98=$A12)*(Data!$B$2:$B$98=C$5)*(Data!$E$2:$E$98)))</f>
        <v>415</v>
      </c>
      <c r="D12" s="8">
        <f>IF($B$3="Primary fires",SUMPRODUCT((Data!$A$2:$A$98=$A12)*(Data!$B$2:$B$98=D$5)*(Data!$C$2:$C$98)),SUMPRODUCT((Data!$A$2:$A$98=$A12)*(Data!$B$2:$B$98=D$5)*(Data!$D$2:$D$98))+SUMPRODUCT((Data!$A$2:$A$98=$A12)*(Data!$B$2:$B$98=D$5)*(Data!$E$2:$E$98)))</f>
        <v>91</v>
      </c>
      <c r="E12" s="8">
        <f>IF($B$3="Primary fires",SUMPRODUCT((Data!$A$2:$A$98=$A12)*(Data!$B$2:$B$98=E$5)*(Data!$C$2:$C$98)),SUMPRODUCT((Data!$A$2:$A$98=$A12)*(Data!$B$2:$B$98=E$5)*(Data!$D$2:$D$98))+SUMPRODUCT((Data!$A$2:$A$98=$A12)*(Data!$B$2:$B$98=E$5)*(Data!$E$2:$E$98)))</f>
        <v>67</v>
      </c>
      <c r="F12" s="8">
        <f>IF($B$3="Primary fires",SUMPRODUCT((Data!$A$2:$A$98=$A12)*(Data!$B$2:$B$98=F$5)*(Data!$C$2:$C$98)),SUMPRODUCT((Data!$A$2:$A$98=$A12)*(Data!$B$2:$B$98=F$5)*(Data!$D$2:$D$98))+SUMPRODUCT((Data!$A$2:$A$98=$A12)*(Data!$B$2:$B$98=F$5)*(Data!$E$2:$E$98)))</f>
        <v>344</v>
      </c>
      <c r="G12" s="21"/>
      <c r="H12" s="22">
        <f t="shared" si="2"/>
        <v>0.45256270447110142</v>
      </c>
      <c r="I12" s="22">
        <f t="shared" si="3"/>
        <v>9.9236641221374045E-2</v>
      </c>
      <c r="J12" s="22">
        <f t="shared" si="4"/>
        <v>7.3064340239912762E-2</v>
      </c>
      <c r="K12" s="22">
        <f t="shared" si="5"/>
        <v>0.37513631406761178</v>
      </c>
      <c r="N12" s="19"/>
      <c r="O12" s="19"/>
      <c r="P12" s="19"/>
      <c r="Q12" s="19"/>
      <c r="R12" s="19"/>
      <c r="T12" s="19"/>
      <c r="U12" s="19"/>
      <c r="V12" s="19"/>
      <c r="W12" s="19"/>
      <c r="X12" s="19"/>
    </row>
    <row r="13" spans="1:24" x14ac:dyDescent="0.35">
      <c r="A13" s="7" t="s">
        <v>25</v>
      </c>
      <c r="B13" s="9">
        <f t="shared" si="1"/>
        <v>1014</v>
      </c>
      <c r="C13" s="8">
        <f>IF($B$3="Primary fires",SUMPRODUCT((Data!$A$2:$A$98=$A13)*(Data!$B$2:$B$98=C$5)*(Data!$C$2:$C$98)),SUMPRODUCT((Data!$A$2:$A$98=$A13)*(Data!$B$2:$B$98=C$5)*(Data!$D$2:$D$98))+SUMPRODUCT((Data!$A$2:$A$98=$A13)*(Data!$B$2:$B$98=C$5)*(Data!$E$2:$E$98)))</f>
        <v>451</v>
      </c>
      <c r="D13" s="8">
        <f>IF($B$3="Primary fires",SUMPRODUCT((Data!$A$2:$A$98=$A13)*(Data!$B$2:$B$98=D$5)*(Data!$C$2:$C$98)),SUMPRODUCT((Data!$A$2:$A$98=$A13)*(Data!$B$2:$B$98=D$5)*(Data!$D$2:$D$98))+SUMPRODUCT((Data!$A$2:$A$98=$A13)*(Data!$B$2:$B$98=D$5)*(Data!$E$2:$E$98)))</f>
        <v>89</v>
      </c>
      <c r="E13" s="8">
        <f>IF($B$3="Primary fires",SUMPRODUCT((Data!$A$2:$A$98=$A13)*(Data!$B$2:$B$98=E$5)*(Data!$C$2:$C$98)),SUMPRODUCT((Data!$A$2:$A$98=$A13)*(Data!$B$2:$B$98=E$5)*(Data!$D$2:$D$98))+SUMPRODUCT((Data!$A$2:$A$98=$A13)*(Data!$B$2:$B$98=E$5)*(Data!$E$2:$E$98)))</f>
        <v>135</v>
      </c>
      <c r="F13" s="8">
        <f>IF($B$3="Primary fires",SUMPRODUCT((Data!$A$2:$A$98=$A13)*(Data!$B$2:$B$98=F$5)*(Data!$C$2:$C$98)),SUMPRODUCT((Data!$A$2:$A$98=$A13)*(Data!$B$2:$B$98=F$5)*(Data!$D$2:$D$98))+SUMPRODUCT((Data!$A$2:$A$98=$A13)*(Data!$B$2:$B$98=F$5)*(Data!$E$2:$E$98)))</f>
        <v>339</v>
      </c>
      <c r="G13" s="21"/>
      <c r="H13" s="22">
        <f t="shared" si="2"/>
        <v>0.44477317554240631</v>
      </c>
      <c r="I13" s="22">
        <f t="shared" si="3"/>
        <v>8.7771203155818545E-2</v>
      </c>
      <c r="J13" s="22">
        <f t="shared" si="4"/>
        <v>0.13313609467455623</v>
      </c>
      <c r="K13" s="22">
        <f t="shared" si="5"/>
        <v>0.33431952662721892</v>
      </c>
      <c r="N13" s="19"/>
      <c r="O13" s="19"/>
      <c r="P13" s="19"/>
      <c r="Q13" s="19"/>
      <c r="R13" s="19"/>
      <c r="T13" s="19"/>
      <c r="U13" s="19"/>
      <c r="V13" s="19"/>
      <c r="W13" s="19"/>
      <c r="X13" s="19"/>
    </row>
    <row r="14" spans="1:24" x14ac:dyDescent="0.35">
      <c r="A14" s="7" t="s">
        <v>27</v>
      </c>
      <c r="B14" s="9">
        <f t="shared" si="1"/>
        <v>1077</v>
      </c>
      <c r="C14" s="8">
        <f>IF($B$3="Primary fires",SUMPRODUCT((Data!$A$2:$A$98=$A14)*(Data!$B$2:$B$98=C$5)*(Data!$C$2:$C$98)),SUMPRODUCT((Data!$A$2:$A$98=$A14)*(Data!$B$2:$B$98=C$5)*(Data!$D$2:$D$98))+SUMPRODUCT((Data!$A$2:$A$98=$A14)*(Data!$B$2:$B$98=C$5)*(Data!$E$2:$E$98)))</f>
        <v>544</v>
      </c>
      <c r="D14" s="8">
        <f>IF($B$3="Primary fires",SUMPRODUCT((Data!$A$2:$A$98=$A14)*(Data!$B$2:$B$98=D$5)*(Data!$C$2:$C$98)),SUMPRODUCT((Data!$A$2:$A$98=$A14)*(Data!$B$2:$B$98=D$5)*(Data!$D$2:$D$98))+SUMPRODUCT((Data!$A$2:$A$98=$A14)*(Data!$B$2:$B$98=D$5)*(Data!$E$2:$E$98)))</f>
        <v>60</v>
      </c>
      <c r="E14" s="8">
        <f>IF($B$3="Primary fires",SUMPRODUCT((Data!$A$2:$A$98=$A14)*(Data!$B$2:$B$98=E$5)*(Data!$C$2:$C$98)),SUMPRODUCT((Data!$A$2:$A$98=$A14)*(Data!$B$2:$B$98=E$5)*(Data!$D$2:$D$98))+SUMPRODUCT((Data!$A$2:$A$98=$A14)*(Data!$B$2:$B$98=E$5)*(Data!$E$2:$E$98)))</f>
        <v>115</v>
      </c>
      <c r="F14" s="8">
        <f>IF($B$3="Primary fires",SUMPRODUCT((Data!$A$2:$A$98=$A14)*(Data!$B$2:$B$98=F$5)*(Data!$C$2:$C$98)),SUMPRODUCT((Data!$A$2:$A$98=$A14)*(Data!$B$2:$B$98=F$5)*(Data!$D$2:$D$98))+SUMPRODUCT((Data!$A$2:$A$98=$A14)*(Data!$B$2:$B$98=F$5)*(Data!$E$2:$E$98)))</f>
        <v>358</v>
      </c>
      <c r="G14" s="21"/>
      <c r="H14" s="22">
        <f t="shared" si="2"/>
        <v>0.50510677808727944</v>
      </c>
      <c r="I14" s="22">
        <f t="shared" si="3"/>
        <v>5.5710306406685235E-2</v>
      </c>
      <c r="J14" s="22">
        <f t="shared" si="4"/>
        <v>0.10677808727948004</v>
      </c>
      <c r="K14" s="22">
        <f t="shared" si="5"/>
        <v>0.33240482822655526</v>
      </c>
      <c r="N14" s="19"/>
      <c r="O14" s="19"/>
      <c r="P14" s="19"/>
      <c r="Q14" s="19"/>
      <c r="R14" s="19"/>
      <c r="T14" s="19"/>
      <c r="U14" s="19"/>
      <c r="V14" s="19"/>
      <c r="W14" s="19"/>
      <c r="X14" s="19"/>
    </row>
    <row r="15" spans="1:24" x14ac:dyDescent="0.35">
      <c r="A15" s="7" t="s">
        <v>32</v>
      </c>
      <c r="B15" s="9">
        <f t="shared" ref="B15:B16" si="6">SUM(C15:F15)</f>
        <v>895</v>
      </c>
      <c r="C15" s="8">
        <f>IF($B$3="Primary fires",SUMPRODUCT((Data!$A$2:$A$98=$A15)*(Data!$B$2:$B$98=C$5)*(Data!$C$2:$C$98)),SUMPRODUCT((Data!$A$2:$A$98=$A15)*(Data!$B$2:$B$98=C$5)*(Data!$D$2:$D$98))+SUMPRODUCT((Data!$A$2:$A$98=$A15)*(Data!$B$2:$B$98=C$5)*(Data!$E$2:$E$98)))</f>
        <v>443</v>
      </c>
      <c r="D15" s="8">
        <f>IF($B$3="Primary fires",SUMPRODUCT((Data!$A$2:$A$98=$A15)*(Data!$B$2:$B$98=D$5)*(Data!$C$2:$C$98)),SUMPRODUCT((Data!$A$2:$A$98=$A15)*(Data!$B$2:$B$98=D$5)*(Data!$D$2:$D$98))+SUMPRODUCT((Data!$A$2:$A$98=$A15)*(Data!$B$2:$B$98=D$5)*(Data!$E$2:$E$98)))</f>
        <v>60</v>
      </c>
      <c r="E15" s="8">
        <f>IF($B$3="Primary fires",SUMPRODUCT((Data!$A$2:$A$98=$A15)*(Data!$B$2:$B$98=E$5)*(Data!$C$2:$C$98)),SUMPRODUCT((Data!$A$2:$A$98=$A15)*(Data!$B$2:$B$98=E$5)*(Data!$D$2:$D$98))+SUMPRODUCT((Data!$A$2:$A$98=$A15)*(Data!$B$2:$B$98=E$5)*(Data!$E$2:$E$98)))</f>
        <v>84</v>
      </c>
      <c r="F15" s="8">
        <f>IF($B$3="Primary fires",SUMPRODUCT((Data!$A$2:$A$98=$A15)*(Data!$B$2:$B$98=F$5)*(Data!$C$2:$C$98)),SUMPRODUCT((Data!$A$2:$A$98=$A15)*(Data!$B$2:$B$98=F$5)*(Data!$D$2:$D$98))+SUMPRODUCT((Data!$A$2:$A$98=$A15)*(Data!$B$2:$B$98=F$5)*(Data!$E$2:$E$98)))</f>
        <v>308</v>
      </c>
      <c r="G15" s="21"/>
      <c r="H15" s="22">
        <f t="shared" si="2"/>
        <v>0.49497206703910612</v>
      </c>
      <c r="I15" s="22">
        <f t="shared" si="3"/>
        <v>6.7039106145251395E-2</v>
      </c>
      <c r="J15" s="22">
        <f t="shared" si="4"/>
        <v>9.3854748603351953E-2</v>
      </c>
      <c r="K15" s="22">
        <f t="shared" si="5"/>
        <v>0.34413407821229053</v>
      </c>
      <c r="N15" s="19"/>
      <c r="O15" s="19"/>
      <c r="P15" s="19"/>
      <c r="Q15" s="19"/>
      <c r="R15" s="19"/>
      <c r="T15" s="19"/>
      <c r="U15" s="19"/>
      <c r="V15" s="19"/>
      <c r="W15" s="19"/>
      <c r="X15" s="19"/>
    </row>
    <row r="16" spans="1:24" x14ac:dyDescent="0.35">
      <c r="A16" s="7" t="s">
        <v>51</v>
      </c>
      <c r="B16" s="9">
        <f t="shared" si="6"/>
        <v>762</v>
      </c>
      <c r="C16" s="8">
        <f>IF($B$3="Primary fires",SUMPRODUCT((Data!$A$2:$A$98=$A16)*(Data!$B$2:$B$98=C$5)*(Data!$C$2:$C$98)),SUMPRODUCT((Data!$A$2:$A$98=$A16)*(Data!$B$2:$B$98=C$5)*(Data!$D$2:$D$98))+SUMPRODUCT((Data!$A$2:$A$98=$A16)*(Data!$B$2:$B$98=C$5)*(Data!$E$2:$E$98)))</f>
        <v>283</v>
      </c>
      <c r="D16" s="8">
        <f>IF($B$3="Primary fires",SUMPRODUCT((Data!$A$2:$A$98=$A16)*(Data!$B$2:$B$98=D$5)*(Data!$C$2:$C$98)),SUMPRODUCT((Data!$A$2:$A$98=$A16)*(Data!$B$2:$B$98=D$5)*(Data!$D$2:$D$98))+SUMPRODUCT((Data!$A$2:$A$98=$A16)*(Data!$B$2:$B$98=D$5)*(Data!$E$2:$E$98)))</f>
        <v>49</v>
      </c>
      <c r="E16" s="8">
        <f>IF($B$3="Primary fires",SUMPRODUCT((Data!$A$2:$A$98=$A16)*(Data!$B$2:$B$98=E$5)*(Data!$C$2:$C$98)),SUMPRODUCT((Data!$A$2:$A$98=$A16)*(Data!$B$2:$B$98=E$5)*(Data!$D$2:$D$98))+SUMPRODUCT((Data!$A$2:$A$98=$A16)*(Data!$B$2:$B$98=E$5)*(Data!$E$2:$E$98)))</f>
        <v>59</v>
      </c>
      <c r="F16" s="8">
        <f>IF($B$3="Primary fires",SUMPRODUCT((Data!$A$2:$A$98=$A16)*(Data!$B$2:$B$98=F$5)*(Data!$C$2:$C$98)),SUMPRODUCT((Data!$A$2:$A$98=$A16)*(Data!$B$2:$B$98=F$5)*(Data!$D$2:$D$98))+SUMPRODUCT((Data!$A$2:$A$98=$A16)*(Data!$B$2:$B$98=F$5)*(Data!$E$2:$E$98)))</f>
        <v>371</v>
      </c>
      <c r="G16" s="21"/>
      <c r="H16" s="22">
        <f t="shared" si="2"/>
        <v>0.37139107611548555</v>
      </c>
      <c r="I16" s="22">
        <f t="shared" si="3"/>
        <v>6.4304461942257224E-2</v>
      </c>
      <c r="J16" s="22">
        <f t="shared" si="4"/>
        <v>7.7427821522309717E-2</v>
      </c>
      <c r="K16" s="22">
        <f t="shared" si="5"/>
        <v>0.48687664041994749</v>
      </c>
      <c r="N16" s="19"/>
      <c r="O16" s="19"/>
      <c r="P16" s="19"/>
      <c r="Q16" s="19"/>
      <c r="R16" s="19"/>
      <c r="T16" s="19"/>
      <c r="U16" s="19"/>
      <c r="V16" s="19"/>
      <c r="W16" s="19"/>
      <c r="X16" s="19"/>
    </row>
    <row r="17" spans="1:24" x14ac:dyDescent="0.35">
      <c r="A17" s="7" t="s">
        <v>122</v>
      </c>
      <c r="B17" s="43">
        <f t="shared" ref="B17" si="7">SUM(C17:F17)</f>
        <v>760</v>
      </c>
      <c r="C17" s="8">
        <f>IF($B$3="Primary fires",SUMPRODUCT((Data!$A$2:$A$98=$A17)*(Data!$B$2:$B$98=C$5)*(Data!$C$2:$C$98)),SUMPRODUCT((Data!$A$2:$A$98=$A17)*(Data!$B$2:$B$98=C$5)*(Data!$D$2:$D$98))+SUMPRODUCT((Data!$A$2:$A$98=$A17)*(Data!$B$2:$B$98=C$5)*(Data!$E$2:$E$98)))</f>
        <v>344</v>
      </c>
      <c r="D17" s="8">
        <f>IF($B$3="Primary fires",SUMPRODUCT((Data!$A$2:$A$98=$A17)*(Data!$B$2:$B$98=D$5)*(Data!$C$2:$C$98)),SUMPRODUCT((Data!$A$2:$A$98=$A17)*(Data!$B$2:$B$98=D$5)*(Data!$D$2:$D$98))+SUMPRODUCT((Data!$A$2:$A$98=$A17)*(Data!$B$2:$B$98=D$5)*(Data!$E$2:$E$98)))</f>
        <v>47</v>
      </c>
      <c r="E17" s="8">
        <f>IF($B$3="Primary fires",SUMPRODUCT((Data!$A$2:$A$98=$A17)*(Data!$B$2:$B$98=E$5)*(Data!$C$2:$C$98)),SUMPRODUCT((Data!$A$2:$A$98=$A17)*(Data!$B$2:$B$98=E$5)*(Data!$D$2:$D$98))+SUMPRODUCT((Data!$A$2:$A$98=$A17)*(Data!$B$2:$B$98=E$5)*(Data!$E$2:$E$98)))</f>
        <v>57</v>
      </c>
      <c r="F17" s="8">
        <f>IF($B$3="Primary fires",SUMPRODUCT((Data!$A$2:$A$98=$A17)*(Data!$B$2:$B$98=F$5)*(Data!$C$2:$C$98)),SUMPRODUCT((Data!$A$2:$A$98=$A17)*(Data!$B$2:$B$98=F$5)*(Data!$D$2:$D$98))+SUMPRODUCT((Data!$A$2:$A$98=$A17)*(Data!$B$2:$B$98=F$5)*(Data!$E$2:$E$98)))</f>
        <v>312</v>
      </c>
      <c r="G17" s="21"/>
      <c r="H17" s="22">
        <f t="shared" si="2"/>
        <v>0.45263157894736844</v>
      </c>
      <c r="I17" s="22">
        <f t="shared" si="3"/>
        <v>6.1842105263157893E-2</v>
      </c>
      <c r="J17" s="22">
        <f t="shared" si="4"/>
        <v>7.4999999999999997E-2</v>
      </c>
      <c r="K17" s="22">
        <f t="shared" si="5"/>
        <v>0.41052631578947368</v>
      </c>
      <c r="N17" s="19"/>
      <c r="O17" s="19"/>
      <c r="P17" s="19"/>
      <c r="Q17" s="19"/>
      <c r="R17" s="19"/>
      <c r="T17" s="19"/>
      <c r="U17" s="19"/>
      <c r="V17" s="19"/>
      <c r="W17" s="19"/>
      <c r="X17" s="19"/>
    </row>
    <row r="18" spans="1:24" ht="15" thickBot="1" x14ac:dyDescent="0.4">
      <c r="A18" s="10" t="s">
        <v>127</v>
      </c>
      <c r="B18" s="16">
        <f t="shared" ref="B18" si="8">SUM(C18:F18)</f>
        <v>823</v>
      </c>
      <c r="C18" s="23">
        <f>IF($B$3="Primary fires",SUMPRODUCT((Data!$A$2:$A$98=$A18)*(Data!$B$2:$B$98=C$5)*(Data!$C$2:$C$98)),SUMPRODUCT((Data!$A$2:$A$98=$A18)*(Data!$B$2:$B$98=C$5)*(Data!$D$2:$D$98))+SUMPRODUCT((Data!$A$2:$A$98=$A18)*(Data!$B$2:$B$98=C$5)*(Data!$E$2:$E$98)))</f>
        <v>366</v>
      </c>
      <c r="D18" s="23">
        <f>IF($B$3="Primary fires",SUMPRODUCT((Data!$A$2:$A$98=$A18)*(Data!$B$2:$B$98=D$5)*(Data!$C$2:$C$98)),SUMPRODUCT((Data!$A$2:$A$98=$A18)*(Data!$B$2:$B$98=D$5)*(Data!$D$2:$D$98))+SUMPRODUCT((Data!$A$2:$A$98=$A18)*(Data!$B$2:$B$98=D$5)*(Data!$E$2:$E$98)))</f>
        <v>55</v>
      </c>
      <c r="E18" s="23">
        <f>IF($B$3="Primary fires",SUMPRODUCT((Data!$A$2:$A$98=$A18)*(Data!$B$2:$B$98=E$5)*(Data!$C$2:$C$98)),SUMPRODUCT((Data!$A$2:$A$98=$A18)*(Data!$B$2:$B$98=E$5)*(Data!$D$2:$D$98))+SUMPRODUCT((Data!$A$2:$A$98=$A18)*(Data!$B$2:$B$98=E$5)*(Data!$E$2:$E$98)))</f>
        <v>74</v>
      </c>
      <c r="F18" s="23">
        <f>IF($B$3="Primary fires",SUMPRODUCT((Data!$A$2:$A$98=$A18)*(Data!$B$2:$B$98=F$5)*(Data!$C$2:$C$98)),SUMPRODUCT((Data!$A$2:$A$98=$A18)*(Data!$B$2:$B$98=F$5)*(Data!$D$2:$D$98))+SUMPRODUCT((Data!$A$2:$A$98=$A18)*(Data!$B$2:$B$98=F$5)*(Data!$E$2:$E$98)))</f>
        <v>328</v>
      </c>
      <c r="G18" s="17"/>
      <c r="H18" s="22">
        <f t="shared" si="2"/>
        <v>0.44471445929526127</v>
      </c>
      <c r="I18" s="22">
        <f t="shared" si="3"/>
        <v>6.6828675577156743E-2</v>
      </c>
      <c r="J18" s="22">
        <f t="shared" si="4"/>
        <v>8.9914945321992706E-2</v>
      </c>
      <c r="K18" s="22">
        <f t="shared" si="5"/>
        <v>0.39854191980558928</v>
      </c>
      <c r="N18" s="19"/>
      <c r="O18" s="19"/>
      <c r="P18" s="19"/>
      <c r="Q18" s="19"/>
      <c r="R18" s="19"/>
      <c r="T18" s="19"/>
      <c r="U18" s="19"/>
      <c r="V18" s="19"/>
      <c r="W18" s="19"/>
      <c r="X18" s="19"/>
    </row>
    <row r="19" spans="1:24" x14ac:dyDescent="0.3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N19" s="19"/>
      <c r="O19" s="19"/>
      <c r="P19" s="19"/>
      <c r="Q19" s="19"/>
      <c r="R19" s="19"/>
      <c r="T19" s="19"/>
      <c r="U19" s="19"/>
      <c r="V19" s="19"/>
      <c r="W19" s="19"/>
      <c r="X19" s="19"/>
    </row>
    <row r="20" spans="1:24" x14ac:dyDescent="0.3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N20" s="19"/>
      <c r="O20" s="19"/>
      <c r="P20" s="19"/>
      <c r="Q20" s="19"/>
      <c r="R20" s="19"/>
      <c r="T20" s="19"/>
      <c r="U20" s="19"/>
      <c r="V20" s="19"/>
      <c r="W20" s="19"/>
      <c r="X20" s="19"/>
    </row>
    <row r="21" spans="1:24" x14ac:dyDescent="0.3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N21" s="19"/>
      <c r="O21" s="19"/>
      <c r="P21" s="19"/>
      <c r="Q21" s="19"/>
      <c r="R21" s="19"/>
      <c r="T21" s="19"/>
      <c r="U21" s="19"/>
      <c r="V21" s="19"/>
      <c r="W21" s="19"/>
      <c r="X21" s="19"/>
    </row>
    <row r="22" spans="1:24" s="18" customFormat="1" x14ac:dyDescent="0.3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N22" s="19"/>
      <c r="O22" s="19"/>
      <c r="P22" s="19"/>
      <c r="Q22" s="19"/>
      <c r="R22" s="19"/>
      <c r="T22" s="19"/>
      <c r="U22" s="19"/>
      <c r="V22" s="19"/>
      <c r="W22" s="19"/>
      <c r="X22" s="19"/>
    </row>
    <row r="23" spans="1:24" ht="32.25" customHeight="1" x14ac:dyDescent="0.3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N23" s="19"/>
      <c r="O23" s="19"/>
      <c r="P23" s="19"/>
      <c r="Q23" s="19"/>
      <c r="R23" s="19"/>
      <c r="T23" s="19"/>
      <c r="U23" s="19"/>
      <c r="V23" s="19"/>
      <c r="W23" s="19"/>
      <c r="X23" s="19"/>
    </row>
    <row r="24" spans="1:24" x14ac:dyDescent="0.3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6" spans="1:24" x14ac:dyDescent="0.35">
      <c r="A26" s="11"/>
    </row>
    <row r="27" spans="1:24" ht="43.5" customHeight="1" x14ac:dyDescent="0.3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9" spans="1:24" x14ac:dyDescent="0.3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1" spans="1:24" x14ac:dyDescent="0.3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1:24" x14ac:dyDescent="0.35">
      <c r="A32" s="90"/>
      <c r="B32" s="90"/>
      <c r="C32" s="90"/>
      <c r="D32" s="90"/>
      <c r="E32" s="90"/>
    </row>
    <row r="34" spans="1:11" x14ac:dyDescent="0.3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6" spans="1:11" x14ac:dyDescent="0.35">
      <c r="I36" s="95"/>
      <c r="J36" s="95"/>
      <c r="K36" s="95"/>
    </row>
    <row r="37" spans="1:11" x14ac:dyDescent="0.35">
      <c r="B37" s="91"/>
      <c r="C37" s="91"/>
      <c r="D37" s="91"/>
      <c r="J37" s="96"/>
      <c r="K37" s="96"/>
    </row>
  </sheetData>
  <mergeCells count="15">
    <mergeCell ref="A23:K23"/>
    <mergeCell ref="A32:E32"/>
    <mergeCell ref="B37:D37"/>
    <mergeCell ref="B3:F3"/>
    <mergeCell ref="A27:K27"/>
    <mergeCell ref="A22:K22"/>
    <mergeCell ref="I36:K36"/>
    <mergeCell ref="J37:K37"/>
    <mergeCell ref="A34:K34"/>
    <mergeCell ref="A31:K31"/>
    <mergeCell ref="A29:K29"/>
    <mergeCell ref="A21:K21"/>
    <mergeCell ref="A20:K20"/>
    <mergeCell ref="H4:K4"/>
    <mergeCell ref="A24:K24"/>
  </mergeCells>
  <phoneticPr fontId="2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D7A72-F063-4CC9-B029-8514EA5EBF7C}">
  <dimension ref="A1:X36"/>
  <sheetViews>
    <sheetView showGridLines="0" workbookViewId="0"/>
  </sheetViews>
  <sheetFormatPr defaultColWidth="9.1796875" defaultRowHeight="14.5" x14ac:dyDescent="0.35"/>
  <cols>
    <col min="1" max="1" width="18.90625" style="1" customWidth="1"/>
    <col min="2" max="6" width="13.1796875" style="1" customWidth="1"/>
    <col min="7" max="7" width="5.81640625" style="1" customWidth="1"/>
    <col min="8" max="11" width="13.1796875" style="1" customWidth="1"/>
    <col min="12" max="12" width="19.81640625" style="1" customWidth="1"/>
    <col min="13" max="13" width="27.1796875" style="1" customWidth="1"/>
    <col min="14" max="14" width="9.1796875" style="1" customWidth="1"/>
    <col min="15" max="15" width="9.1796875" style="1"/>
    <col min="16" max="18" width="9.1796875" style="1" hidden="1" customWidth="1"/>
    <col min="19" max="19" width="9.1796875" style="1" customWidth="1"/>
    <col min="20" max="16384" width="9.1796875" style="1"/>
  </cols>
  <sheetData>
    <row r="1" spans="1:24" ht="19" x14ac:dyDescent="0.35">
      <c r="A1" s="4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3"/>
    </row>
    <row r="2" spans="1:24" ht="30.75" customHeight="1" x14ac:dyDescent="0.35">
      <c r="A2" s="15" t="s">
        <v>17</v>
      </c>
      <c r="Q2" s="1" t="s">
        <v>16</v>
      </c>
    </row>
    <row r="3" spans="1:24" ht="15" customHeight="1" x14ac:dyDescent="0.35">
      <c r="A3" s="100" t="s">
        <v>14</v>
      </c>
      <c r="B3" s="100"/>
      <c r="F3" s="41"/>
      <c r="G3" s="41"/>
      <c r="H3" s="41"/>
      <c r="I3" s="41"/>
      <c r="Q3" s="1" t="s">
        <v>14</v>
      </c>
    </row>
    <row r="4" spans="1:24" ht="15" customHeight="1" thickBot="1" x14ac:dyDescent="0.4">
      <c r="H4" s="36"/>
      <c r="I4" s="36" t="s">
        <v>6</v>
      </c>
      <c r="J4" s="36"/>
      <c r="K4" s="36"/>
    </row>
    <row r="5" spans="1:24" s="3" customFormat="1" ht="44" thickBot="1" x14ac:dyDescent="0.4">
      <c r="A5" s="12" t="s">
        <v>7</v>
      </c>
      <c r="B5" s="14" t="s">
        <v>8</v>
      </c>
      <c r="C5" s="2" t="s">
        <v>28</v>
      </c>
      <c r="D5" s="2" t="s">
        <v>30</v>
      </c>
      <c r="E5" s="2" t="s">
        <v>29</v>
      </c>
      <c r="F5" s="2" t="s">
        <v>26</v>
      </c>
      <c r="G5" s="2"/>
      <c r="H5" s="2" t="s">
        <v>28</v>
      </c>
      <c r="I5" s="2" t="s">
        <v>30</v>
      </c>
      <c r="J5" s="2" t="s">
        <v>29</v>
      </c>
      <c r="K5" s="2" t="s">
        <v>26</v>
      </c>
      <c r="Q5" s="20"/>
    </row>
    <row r="6" spans="1:24" x14ac:dyDescent="0.35">
      <c r="A6" s="4" t="s">
        <v>1</v>
      </c>
      <c r="B6" s="6">
        <f>FIRE0706_raw!B6</f>
        <v>1063</v>
      </c>
      <c r="C6" s="24">
        <f>FIRE0706_raw!C6</f>
        <v>425</v>
      </c>
      <c r="D6" s="24">
        <f>FIRE0706_raw!D6</f>
        <v>66</v>
      </c>
      <c r="E6" s="24">
        <f>FIRE0706_raw!E6</f>
        <v>122</v>
      </c>
      <c r="F6" s="24">
        <f>FIRE0706_raw!F6</f>
        <v>450</v>
      </c>
      <c r="G6" s="4"/>
      <c r="H6" s="88">
        <f>FIRE0706_raw!H6</f>
        <v>0.39981185324553153</v>
      </c>
      <c r="I6" s="88">
        <f>FIRE0706_raw!I6</f>
        <v>6.2088428974600186E-2</v>
      </c>
      <c r="J6" s="88">
        <f>FIRE0706_raw!J6</f>
        <v>0.11476952022577611</v>
      </c>
      <c r="K6" s="88">
        <f>FIRE0706_raw!K6</f>
        <v>0.42333019755409218</v>
      </c>
      <c r="L6" s="87"/>
      <c r="N6" s="19"/>
      <c r="O6" s="19"/>
      <c r="P6" s="19"/>
      <c r="Q6" s="19"/>
      <c r="R6" s="19"/>
      <c r="V6" s="19"/>
    </row>
    <row r="7" spans="1:24" x14ac:dyDescent="0.35">
      <c r="A7" s="7" t="s">
        <v>2</v>
      </c>
      <c r="B7" s="9">
        <f>FIRE0706_raw!B7</f>
        <v>1096</v>
      </c>
      <c r="C7" s="25">
        <f>FIRE0706_raw!C7</f>
        <v>423</v>
      </c>
      <c r="D7" s="25">
        <f>FIRE0706_raw!D7</f>
        <v>63</v>
      </c>
      <c r="E7" s="25">
        <f>FIRE0706_raw!E7</f>
        <v>159</v>
      </c>
      <c r="F7" s="25">
        <f>FIRE0706_raw!F7</f>
        <v>451</v>
      </c>
      <c r="G7" s="7"/>
      <c r="H7" s="86">
        <f>FIRE0706_raw!H7</f>
        <v>0.38594890510948904</v>
      </c>
      <c r="I7" s="86">
        <f>FIRE0706_raw!I7</f>
        <v>5.7481751824817517E-2</v>
      </c>
      <c r="J7" s="86">
        <f>FIRE0706_raw!J7</f>
        <v>0.14507299270072993</v>
      </c>
      <c r="K7" s="86">
        <f>FIRE0706_raw!K7</f>
        <v>0.41149635036496351</v>
      </c>
      <c r="L7" s="87"/>
      <c r="N7" s="19"/>
      <c r="O7" s="19"/>
      <c r="P7" s="19"/>
      <c r="Q7" s="19"/>
      <c r="R7" s="19"/>
      <c r="V7" s="19"/>
    </row>
    <row r="8" spans="1:24" x14ac:dyDescent="0.35">
      <c r="A8" s="7" t="s">
        <v>3</v>
      </c>
      <c r="B8" s="9">
        <f>FIRE0706_raw!B8</f>
        <v>917</v>
      </c>
      <c r="C8" s="25">
        <f>FIRE0706_raw!C8</f>
        <v>382</v>
      </c>
      <c r="D8" s="25">
        <f>FIRE0706_raw!D8</f>
        <v>76</v>
      </c>
      <c r="E8" s="25">
        <f>FIRE0706_raw!E8</f>
        <v>114</v>
      </c>
      <c r="F8" s="25">
        <f>FIRE0706_raw!F8</f>
        <v>345</v>
      </c>
      <c r="G8" s="7"/>
      <c r="H8" s="86">
        <f>FIRE0706_raw!H8</f>
        <v>0.41657579062159217</v>
      </c>
      <c r="I8" s="86">
        <f>FIRE0706_raw!I8</f>
        <v>8.2878953107960743E-2</v>
      </c>
      <c r="J8" s="86">
        <f>FIRE0706_raw!J8</f>
        <v>0.12431842966194111</v>
      </c>
      <c r="K8" s="86">
        <f>FIRE0706_raw!K8</f>
        <v>0.37622682660850598</v>
      </c>
      <c r="L8" s="87"/>
      <c r="N8" s="19"/>
      <c r="O8" s="19"/>
      <c r="P8" s="19"/>
      <c r="Q8" s="19"/>
      <c r="R8" s="19"/>
      <c r="V8" s="19"/>
    </row>
    <row r="9" spans="1:24" x14ac:dyDescent="0.35">
      <c r="A9" s="7" t="s">
        <v>4</v>
      </c>
      <c r="B9" s="9">
        <f>FIRE0706_raw!B9</f>
        <v>941</v>
      </c>
      <c r="C9" s="25">
        <f>FIRE0706_raw!C9</f>
        <v>406</v>
      </c>
      <c r="D9" s="25">
        <f>FIRE0706_raw!D9</f>
        <v>64</v>
      </c>
      <c r="E9" s="25">
        <f>FIRE0706_raw!E9</f>
        <v>108</v>
      </c>
      <c r="F9" s="25">
        <f>FIRE0706_raw!F9</f>
        <v>363</v>
      </c>
      <c r="G9" s="7"/>
      <c r="H9" s="86">
        <f>FIRE0706_raw!H9</f>
        <v>0.43145589798087142</v>
      </c>
      <c r="I9" s="86">
        <f>FIRE0706_raw!I9</f>
        <v>6.8012752391073322E-2</v>
      </c>
      <c r="J9" s="86">
        <f>FIRE0706_raw!J9</f>
        <v>0.11477151965993623</v>
      </c>
      <c r="K9" s="86">
        <f>FIRE0706_raw!K9</f>
        <v>0.38575982996811903</v>
      </c>
      <c r="L9" s="87"/>
      <c r="N9" s="19"/>
      <c r="O9" s="19"/>
      <c r="P9" s="19"/>
      <c r="Q9" s="19"/>
      <c r="R9" s="19"/>
      <c r="V9" s="19"/>
    </row>
    <row r="10" spans="1:24" x14ac:dyDescent="0.35">
      <c r="A10" s="7" t="s">
        <v>5</v>
      </c>
      <c r="B10" s="9">
        <f>FIRE0706_raw!B10</f>
        <v>907</v>
      </c>
      <c r="C10" s="25">
        <f>FIRE0706_raw!C10</f>
        <v>384</v>
      </c>
      <c r="D10" s="25">
        <f>FIRE0706_raw!D10</f>
        <v>86</v>
      </c>
      <c r="E10" s="25">
        <f>FIRE0706_raw!E10</f>
        <v>97</v>
      </c>
      <c r="F10" s="25">
        <f>FIRE0706_raw!F10</f>
        <v>340</v>
      </c>
      <c r="G10" s="7"/>
      <c r="H10" s="86">
        <f>FIRE0706_raw!H10</f>
        <v>0.42337375964718854</v>
      </c>
      <c r="I10" s="86">
        <f>FIRE0706_raw!I10</f>
        <v>9.4818081587651593E-2</v>
      </c>
      <c r="J10" s="86">
        <f>FIRE0706_raw!J10</f>
        <v>0.10694597574421169</v>
      </c>
      <c r="K10" s="86">
        <f>FIRE0706_raw!K10</f>
        <v>0.3748621830209482</v>
      </c>
      <c r="L10" s="87"/>
      <c r="N10" s="19"/>
      <c r="O10" s="19"/>
      <c r="P10" s="19"/>
      <c r="Q10" s="19"/>
      <c r="R10" s="19"/>
      <c r="V10" s="19"/>
    </row>
    <row r="11" spans="1:24" x14ac:dyDescent="0.35">
      <c r="A11" s="7" t="s">
        <v>15</v>
      </c>
      <c r="B11" s="9">
        <f>FIRE0706_raw!B11</f>
        <v>1116</v>
      </c>
      <c r="C11" s="25">
        <f>FIRE0706_raw!C11</f>
        <v>555</v>
      </c>
      <c r="D11" s="25">
        <f>FIRE0706_raw!D11</f>
        <v>111</v>
      </c>
      <c r="E11" s="25">
        <f>FIRE0706_raw!E11</f>
        <v>124</v>
      </c>
      <c r="F11" s="25">
        <f>FIRE0706_raw!F11</f>
        <v>326</v>
      </c>
      <c r="G11" s="21"/>
      <c r="H11" s="86">
        <f>FIRE0706_raw!H11</f>
        <v>0.49731182795698925</v>
      </c>
      <c r="I11" s="86">
        <f>FIRE0706_raw!I11</f>
        <v>9.9462365591397844E-2</v>
      </c>
      <c r="J11" s="86">
        <f>FIRE0706_raw!J11</f>
        <v>0.1111111111111111</v>
      </c>
      <c r="K11" s="86">
        <f>FIRE0706_raw!K11</f>
        <v>0.29211469534050177</v>
      </c>
      <c r="L11" s="87"/>
      <c r="N11" s="19"/>
      <c r="O11" s="19"/>
      <c r="P11" s="19"/>
      <c r="Q11" s="19"/>
      <c r="R11" s="19"/>
      <c r="T11" s="19"/>
      <c r="V11" s="19"/>
      <c r="W11" s="19"/>
      <c r="X11" s="19"/>
    </row>
    <row r="12" spans="1:24" x14ac:dyDescent="0.35">
      <c r="A12" s="7" t="s">
        <v>24</v>
      </c>
      <c r="B12" s="9">
        <f>FIRE0706_raw!B12</f>
        <v>917</v>
      </c>
      <c r="C12" s="25">
        <f>FIRE0706_raw!C12</f>
        <v>415</v>
      </c>
      <c r="D12" s="25">
        <f>FIRE0706_raw!D12</f>
        <v>91</v>
      </c>
      <c r="E12" s="25">
        <f>FIRE0706_raw!E12</f>
        <v>67</v>
      </c>
      <c r="F12" s="25">
        <f>FIRE0706_raw!F12</f>
        <v>344</v>
      </c>
      <c r="G12" s="21"/>
      <c r="H12" s="86">
        <f>FIRE0706_raw!H12</f>
        <v>0.45256270447110142</v>
      </c>
      <c r="I12" s="86">
        <f>FIRE0706_raw!I12</f>
        <v>9.9236641221374045E-2</v>
      </c>
      <c r="J12" s="86">
        <f>FIRE0706_raw!J12</f>
        <v>7.3064340239912762E-2</v>
      </c>
      <c r="K12" s="86">
        <f>FIRE0706_raw!K12</f>
        <v>0.37513631406761178</v>
      </c>
      <c r="L12" s="87"/>
      <c r="N12" s="19"/>
      <c r="O12" s="19"/>
      <c r="P12" s="19"/>
      <c r="Q12" s="19"/>
      <c r="R12" s="19"/>
      <c r="T12" s="19"/>
      <c r="V12" s="19"/>
      <c r="W12" s="19"/>
      <c r="X12" s="19"/>
    </row>
    <row r="13" spans="1:24" x14ac:dyDescent="0.35">
      <c r="A13" s="7" t="s">
        <v>25</v>
      </c>
      <c r="B13" s="9">
        <f>FIRE0706_raw!B13</f>
        <v>1014</v>
      </c>
      <c r="C13" s="25">
        <f>FIRE0706_raw!C13</f>
        <v>451</v>
      </c>
      <c r="D13" s="25">
        <f>FIRE0706_raw!D13</f>
        <v>89</v>
      </c>
      <c r="E13" s="25">
        <f>FIRE0706_raw!E13</f>
        <v>135</v>
      </c>
      <c r="F13" s="25">
        <f>FIRE0706_raw!F13</f>
        <v>339</v>
      </c>
      <c r="G13" s="21"/>
      <c r="H13" s="86">
        <f>FIRE0706_raw!H13</f>
        <v>0.44477317554240631</v>
      </c>
      <c r="I13" s="86">
        <f>FIRE0706_raw!I13</f>
        <v>8.7771203155818545E-2</v>
      </c>
      <c r="J13" s="86">
        <f>FIRE0706_raw!J13</f>
        <v>0.13313609467455623</v>
      </c>
      <c r="K13" s="86">
        <f>FIRE0706_raw!K13</f>
        <v>0.33431952662721892</v>
      </c>
      <c r="L13" s="87"/>
      <c r="N13" s="19"/>
      <c r="O13" s="19"/>
      <c r="P13" s="19"/>
      <c r="Q13" s="19"/>
      <c r="R13" s="19"/>
      <c r="T13" s="19"/>
      <c r="V13" s="19"/>
      <c r="W13" s="19"/>
      <c r="X13" s="19"/>
    </row>
    <row r="14" spans="1:24" x14ac:dyDescent="0.35">
      <c r="A14" s="7" t="s">
        <v>27</v>
      </c>
      <c r="B14" s="9">
        <f>FIRE0706_raw!B14</f>
        <v>1077</v>
      </c>
      <c r="C14" s="25">
        <f>FIRE0706_raw!C14</f>
        <v>544</v>
      </c>
      <c r="D14" s="25">
        <f>FIRE0706_raw!D14</f>
        <v>60</v>
      </c>
      <c r="E14" s="25">
        <f>FIRE0706_raw!E14</f>
        <v>115</v>
      </c>
      <c r="F14" s="25">
        <f>FIRE0706_raw!F14</f>
        <v>358</v>
      </c>
      <c r="G14" s="21"/>
      <c r="H14" s="86">
        <f>FIRE0706_raw!H14</f>
        <v>0.50510677808727944</v>
      </c>
      <c r="I14" s="86">
        <f>FIRE0706_raw!I14</f>
        <v>5.5710306406685235E-2</v>
      </c>
      <c r="J14" s="86">
        <f>FIRE0706_raw!J14</f>
        <v>0.10677808727948004</v>
      </c>
      <c r="K14" s="86">
        <f>FIRE0706_raw!K14</f>
        <v>0.33240482822655526</v>
      </c>
      <c r="L14" s="87"/>
      <c r="N14" s="19"/>
      <c r="O14" s="19"/>
      <c r="P14" s="19"/>
      <c r="Q14" s="19"/>
      <c r="R14" s="19"/>
      <c r="T14" s="19"/>
      <c r="V14" s="19"/>
      <c r="W14" s="19"/>
      <c r="X14" s="19"/>
    </row>
    <row r="15" spans="1:24" x14ac:dyDescent="0.35">
      <c r="A15" s="7" t="s">
        <v>32</v>
      </c>
      <c r="B15" s="9">
        <f>FIRE0706_raw!B15</f>
        <v>895</v>
      </c>
      <c r="C15" s="25">
        <f>FIRE0706_raw!C15</f>
        <v>443</v>
      </c>
      <c r="D15" s="25">
        <f>FIRE0706_raw!D15</f>
        <v>60</v>
      </c>
      <c r="E15" s="25">
        <f>FIRE0706_raw!E15</f>
        <v>84</v>
      </c>
      <c r="F15" s="25">
        <f>FIRE0706_raw!F15</f>
        <v>308</v>
      </c>
      <c r="G15" s="21"/>
      <c r="H15" s="86">
        <f>FIRE0706_raw!H15</f>
        <v>0.49497206703910612</v>
      </c>
      <c r="I15" s="86">
        <f>FIRE0706_raw!I15</f>
        <v>6.7039106145251395E-2</v>
      </c>
      <c r="J15" s="86">
        <f>FIRE0706_raw!J15</f>
        <v>9.3854748603351953E-2</v>
      </c>
      <c r="K15" s="86">
        <f>FIRE0706_raw!K15</f>
        <v>0.34413407821229053</v>
      </c>
      <c r="L15" s="87"/>
      <c r="N15" s="19"/>
      <c r="O15" s="19"/>
      <c r="P15" s="19"/>
      <c r="Q15" s="19"/>
      <c r="R15" s="19"/>
      <c r="T15" s="19"/>
      <c r="V15" s="19"/>
      <c r="W15" s="19"/>
      <c r="X15" s="19"/>
    </row>
    <row r="16" spans="1:24" x14ac:dyDescent="0.35">
      <c r="A16" s="7" t="s">
        <v>51</v>
      </c>
      <c r="B16" s="9">
        <f>FIRE0706_raw!B16</f>
        <v>762</v>
      </c>
      <c r="C16" s="25">
        <f>FIRE0706_raw!C16</f>
        <v>283</v>
      </c>
      <c r="D16" s="25">
        <f>FIRE0706_raw!D16</f>
        <v>49</v>
      </c>
      <c r="E16" s="25">
        <f>FIRE0706_raw!E16</f>
        <v>59</v>
      </c>
      <c r="F16" s="25">
        <f>FIRE0706_raw!F16</f>
        <v>371</v>
      </c>
      <c r="G16" s="21"/>
      <c r="H16" s="86">
        <f>FIRE0706_raw!H16</f>
        <v>0.37139107611548555</v>
      </c>
      <c r="I16" s="86">
        <f>FIRE0706_raw!I16</f>
        <v>6.4304461942257224E-2</v>
      </c>
      <c r="J16" s="86">
        <f>FIRE0706_raw!J16</f>
        <v>7.7427821522309717E-2</v>
      </c>
      <c r="K16" s="86">
        <f>FIRE0706_raw!K16</f>
        <v>0.48687664041994749</v>
      </c>
      <c r="L16" s="87"/>
      <c r="N16" s="19"/>
      <c r="O16" s="19"/>
      <c r="P16" s="19"/>
      <c r="Q16" s="19"/>
      <c r="R16" s="19"/>
      <c r="T16" s="19"/>
      <c r="V16" s="19"/>
      <c r="W16" s="19"/>
      <c r="X16" s="19"/>
    </row>
    <row r="17" spans="1:24" ht="15.5" customHeight="1" x14ac:dyDescent="0.35">
      <c r="A17" s="7" t="s">
        <v>122</v>
      </c>
      <c r="B17" s="9">
        <f>FIRE0706_raw!B17</f>
        <v>760</v>
      </c>
      <c r="C17" s="25">
        <f>FIRE0706_raw!C17</f>
        <v>344</v>
      </c>
      <c r="D17" s="25">
        <f>FIRE0706_raw!D17</f>
        <v>47</v>
      </c>
      <c r="E17" s="25">
        <f>FIRE0706_raw!E17</f>
        <v>57</v>
      </c>
      <c r="F17" s="25">
        <f>FIRE0706_raw!F17</f>
        <v>312</v>
      </c>
      <c r="G17" s="21"/>
      <c r="H17" s="86">
        <f>FIRE0706_raw!H17</f>
        <v>0.45263157894736844</v>
      </c>
      <c r="I17" s="86">
        <f>FIRE0706_raw!I17</f>
        <v>6.1842105263157893E-2</v>
      </c>
      <c r="J17" s="86">
        <f>FIRE0706_raw!J17</f>
        <v>7.4999999999999997E-2</v>
      </c>
      <c r="K17" s="86">
        <f>FIRE0706_raw!K17</f>
        <v>0.41052631578947368</v>
      </c>
      <c r="L17" s="87"/>
      <c r="N17" s="19"/>
      <c r="O17" s="19"/>
      <c r="P17" s="19"/>
      <c r="Q17" s="19"/>
      <c r="R17" s="19"/>
      <c r="T17" s="19"/>
      <c r="V17" s="19"/>
      <c r="W17" s="19"/>
      <c r="X17" s="19"/>
    </row>
    <row r="18" spans="1:24" ht="15.5" customHeight="1" thickBot="1" x14ac:dyDescent="0.4">
      <c r="A18" s="10" t="s">
        <v>127</v>
      </c>
      <c r="B18" s="26">
        <f>FIRE0706_raw!B18</f>
        <v>823</v>
      </c>
      <c r="C18" s="27">
        <f>FIRE0706_raw!C18</f>
        <v>366</v>
      </c>
      <c r="D18" s="27">
        <f>FIRE0706_raw!D18</f>
        <v>55</v>
      </c>
      <c r="E18" s="27">
        <f>FIRE0706_raw!E18</f>
        <v>74</v>
      </c>
      <c r="F18" s="27">
        <f>FIRE0706_raw!F18</f>
        <v>328</v>
      </c>
      <c r="G18" s="17"/>
      <c r="H18" s="84">
        <f>FIRE0706_raw!H18</f>
        <v>0.44471445929526127</v>
      </c>
      <c r="I18" s="84">
        <f>FIRE0706_raw!I18</f>
        <v>6.6828675577156743E-2</v>
      </c>
      <c r="J18" s="84">
        <f>FIRE0706_raw!J18</f>
        <v>8.9914945321992706E-2</v>
      </c>
      <c r="K18" s="84">
        <f>FIRE0706_raw!K18</f>
        <v>0.39854191980558928</v>
      </c>
      <c r="L18" s="87"/>
      <c r="N18" s="19"/>
      <c r="O18" s="19"/>
      <c r="P18" s="19"/>
      <c r="Q18" s="19"/>
      <c r="R18" s="19"/>
      <c r="T18" s="19"/>
      <c r="V18" s="19"/>
      <c r="W18" s="19"/>
      <c r="X18" s="19"/>
    </row>
    <row r="19" spans="1:24" ht="28.5" customHeight="1" x14ac:dyDescent="0.35">
      <c r="A19" s="29" t="s">
        <v>19</v>
      </c>
      <c r="B19" s="29"/>
      <c r="C19" s="29"/>
      <c r="D19" s="85"/>
      <c r="E19" s="85"/>
      <c r="F19" s="29"/>
      <c r="G19" s="29"/>
      <c r="H19" s="29"/>
      <c r="I19" s="29"/>
      <c r="J19" s="29"/>
      <c r="K19" s="29"/>
      <c r="N19" s="19"/>
      <c r="O19" s="19"/>
      <c r="P19" s="19"/>
      <c r="Q19" s="19"/>
      <c r="R19" s="19"/>
      <c r="T19" s="19"/>
      <c r="U19" s="19"/>
      <c r="V19" s="19"/>
      <c r="W19" s="19"/>
      <c r="X19" s="19"/>
    </row>
    <row r="20" spans="1:24" x14ac:dyDescent="0.35">
      <c r="A20" s="29" t="s">
        <v>20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N20" s="19"/>
      <c r="O20" s="19"/>
      <c r="P20" s="19"/>
      <c r="Q20" s="19"/>
      <c r="R20" s="19"/>
      <c r="T20" s="19"/>
      <c r="U20" s="19"/>
      <c r="V20" s="19"/>
      <c r="W20" s="19"/>
      <c r="X20" s="19"/>
    </row>
    <row r="21" spans="1:24" x14ac:dyDescent="0.35">
      <c r="A21" s="29" t="s">
        <v>21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N21" s="19"/>
      <c r="O21" s="19"/>
      <c r="P21" s="19"/>
      <c r="Q21" s="19"/>
      <c r="R21" s="19"/>
      <c r="T21" s="19"/>
      <c r="U21" s="19"/>
      <c r="V21" s="19"/>
      <c r="W21" s="19"/>
      <c r="X21" s="19"/>
    </row>
    <row r="22" spans="1:24" x14ac:dyDescent="0.35">
      <c r="A22" s="29" t="s">
        <v>22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N22" s="19"/>
      <c r="O22" s="19"/>
      <c r="P22" s="19"/>
      <c r="Q22" s="19"/>
      <c r="R22" s="19"/>
      <c r="T22" s="19"/>
      <c r="U22" s="19"/>
      <c r="V22" s="19"/>
      <c r="W22" s="19"/>
      <c r="X22" s="19"/>
    </row>
    <row r="23" spans="1:24" s="18" customFormat="1" ht="15" customHeight="1" x14ac:dyDescent="0.35">
      <c r="A23" s="29" t="s">
        <v>23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N23" s="19"/>
      <c r="O23" s="19"/>
      <c r="P23" s="19"/>
      <c r="Q23" s="19"/>
      <c r="R23" s="19"/>
      <c r="T23" s="19"/>
      <c r="U23" s="19"/>
      <c r="V23" s="19"/>
      <c r="W23" s="19"/>
      <c r="X23" s="19"/>
    </row>
    <row r="24" spans="1:24" x14ac:dyDescent="0.35">
      <c r="A24" s="18" t="s">
        <v>49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N24" s="19"/>
      <c r="O24" s="19"/>
      <c r="P24" s="19"/>
      <c r="Q24" s="19"/>
      <c r="R24" s="19"/>
      <c r="T24" s="19"/>
      <c r="U24" s="19"/>
      <c r="V24" s="19"/>
      <c r="W24" s="19"/>
      <c r="X24" s="19"/>
    </row>
    <row r="25" spans="1:24" x14ac:dyDescent="0.35">
      <c r="A25" s="18" t="s">
        <v>50</v>
      </c>
    </row>
    <row r="26" spans="1:24" ht="15" customHeight="1" x14ac:dyDescent="0.35">
      <c r="A26" s="29" t="s">
        <v>18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24" ht="25" customHeight="1" x14ac:dyDescent="0.35">
      <c r="A27" s="11" t="s">
        <v>9</v>
      </c>
    </row>
    <row r="28" spans="1:24" x14ac:dyDescent="0.35">
      <c r="A28" s="1" t="s">
        <v>57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24" ht="15" customHeight="1" x14ac:dyDescent="0.35">
      <c r="A29" s="18" t="s">
        <v>58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24" s="83" customFormat="1" ht="27.75" customHeight="1" x14ac:dyDescent="0.35">
      <c r="A30" s="82" t="s">
        <v>138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1:24" ht="25" customHeight="1" x14ac:dyDescent="0.35">
      <c r="A31" s="1" t="s">
        <v>10</v>
      </c>
      <c r="B31" s="38"/>
      <c r="C31" s="38"/>
      <c r="D31" s="38"/>
    </row>
    <row r="32" spans="1:24" x14ac:dyDescent="0.35">
      <c r="A32" s="30" t="s">
        <v>13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27.75" customHeight="1" x14ac:dyDescent="0.35">
      <c r="A33" s="44" t="s">
        <v>11</v>
      </c>
      <c r="G33" s="30"/>
      <c r="I33" s="30"/>
      <c r="J33" s="30"/>
      <c r="K33" s="28"/>
    </row>
    <row r="34" spans="1:11" ht="25" customHeight="1" x14ac:dyDescent="0.35">
      <c r="A34" s="1" t="s">
        <v>12</v>
      </c>
      <c r="B34" s="30"/>
      <c r="C34" s="30"/>
      <c r="D34" s="30"/>
      <c r="G34" s="29"/>
      <c r="J34" s="31"/>
      <c r="K34" s="32"/>
    </row>
    <row r="35" spans="1:11" x14ac:dyDescent="0.35">
      <c r="A35" s="30" t="s">
        <v>59</v>
      </c>
    </row>
    <row r="36" spans="1:11" x14ac:dyDescent="0.35">
      <c r="A36" s="46"/>
    </row>
  </sheetData>
  <mergeCells count="1">
    <mergeCell ref="A3:B3"/>
  </mergeCells>
  <phoneticPr fontId="26" type="noConversion"/>
  <dataValidations count="1">
    <dataValidation type="list" allowBlank="1" showInputMessage="1" showErrorMessage="1" sqref="A3" xr:uid="{35CC38A5-6CB1-4FD1-B022-991D6050A29D}">
      <formula1>$Q$2:$Q$3</formula1>
    </dataValidation>
  </dataValidations>
  <hyperlinks>
    <hyperlink ref="A33" r:id="rId1" xr:uid="{7E21A3E2-233B-4EC4-9C30-D41F1DC12375}"/>
    <hyperlink ref="A35" r:id="rId2" xr:uid="{395BF41B-1EEC-4D70-9E64-B9079C5F023A}"/>
    <hyperlink ref="A32" r:id="rId3" xr:uid="{22429683-4AEA-4A0C-90E3-B79501102C45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Data</vt:lpstr>
      <vt:lpstr>FIRE0706_raw</vt:lpstr>
      <vt:lpstr>FIRE0706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FIRE0706: Primary fires and casualties in other buildings by presence and operation of smoke alarms</dc:title>
  <dc:creator/>
  <cp:keywords>data tables, primary fires, casualties in other buildings, presence, operation of smoke alarms, 2023</cp:keywords>
  <cp:lastModifiedBy/>
  <dcterms:created xsi:type="dcterms:W3CDTF">2023-09-20T09:50:50Z</dcterms:created>
  <dcterms:modified xsi:type="dcterms:W3CDTF">2023-09-20T09:51:22Z</dcterms:modified>
</cp:coreProperties>
</file>